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Голицына\Desktop\План реализации\2025\"/>
    </mc:Choice>
  </mc:AlternateContent>
  <xr:revisionPtr revIDLastSave="0" documentId="8_{60831CBF-0E6C-45F3-B55A-C4F1294B0791}" xr6:coauthVersionLast="47" xr6:coauthVersionMax="47" xr10:uidLastSave="{00000000-0000-0000-0000-000000000000}"/>
  <bookViews>
    <workbookView xWindow="-120" yWindow="-120" windowWidth="29040" windowHeight="15840" tabRatio="771" xr2:uid="{00000000-000D-0000-FFFF-FFFF00000000}"/>
  </bookViews>
  <sheets>
    <sheet name="Паспорт МП" sheetId="1" r:id="rId1"/>
    <sheet name="Паспорт рег. проекта" sheetId="18" r:id="rId2"/>
    <sheet name="Паспорт Проект мер 1" sheetId="6" r:id="rId3"/>
    <sheet name="Паспорт Проект мер 2" sheetId="16" r:id="rId4"/>
    <sheet name="Паспорт Проект мер 3 " sheetId="17" r:id="rId5"/>
    <sheet name="Паспорт Процессн мер 1" sheetId="10" r:id="rId6"/>
    <sheet name="Паспорт Процессн мер 2" sheetId="15" r:id="rId7"/>
    <sheet name="Лист5" sheetId="23" r:id="rId8"/>
    <sheet name="Лист6" sheetId="24" r:id="rId9"/>
    <sheet name="Лист7" sheetId="25" r:id="rId10"/>
  </sheets>
  <definedNames>
    <definedName name="_Hlk101879287" localSheetId="4">'Паспорт Проект мер 3 '!$F$17</definedName>
    <definedName name="_xlnm._FilterDatabase" localSheetId="0" hidden="1">'Паспорт МП'!$K$24:$L$35</definedName>
    <definedName name="_xlnm.Print_Area" localSheetId="0">'Паспорт МП'!$A$1:$I$48</definedName>
  </definedNames>
  <calcPr calcId="191029"/>
</workbook>
</file>

<file path=xl/calcChain.xml><?xml version="1.0" encoding="utf-8"?>
<calcChain xmlns="http://schemas.openxmlformats.org/spreadsheetml/2006/main">
  <c r="I16" i="18" l="1"/>
  <c r="H20" i="17" l="1"/>
  <c r="G20" i="17"/>
  <c r="F20" i="17"/>
  <c r="G23" i="15" l="1"/>
  <c r="G20" i="16"/>
  <c r="F20" i="16"/>
  <c r="I17" i="10" l="1"/>
  <c r="I16" i="17" l="1"/>
  <c r="I21" i="17"/>
  <c r="G19" i="18" l="1"/>
  <c r="H19" i="18"/>
  <c r="H39" i="1" s="1"/>
  <c r="I16" i="6"/>
  <c r="I17" i="16" l="1"/>
  <c r="I20" i="18" l="1"/>
  <c r="G39" i="1"/>
  <c r="F19" i="18"/>
  <c r="F39" i="1" s="1"/>
  <c r="H20" i="6"/>
  <c r="F20" i="6"/>
  <c r="I19" i="18" l="1"/>
  <c r="I39" i="1"/>
  <c r="I24" i="10"/>
  <c r="I27" i="10"/>
  <c r="I25" i="10"/>
  <c r="I28" i="10"/>
  <c r="I26" i="10"/>
  <c r="H23" i="10"/>
  <c r="H43" i="1" s="1"/>
  <c r="G23" i="10"/>
  <c r="G43" i="1" s="1"/>
  <c r="F23" i="10"/>
  <c r="I22" i="17"/>
  <c r="H42" i="1"/>
  <c r="G42" i="1"/>
  <c r="F42" i="1"/>
  <c r="G41" i="1"/>
  <c r="H20" i="16"/>
  <c r="H41" i="1" s="1"/>
  <c r="F41" i="1"/>
  <c r="I22" i="16"/>
  <c r="I21" i="16"/>
  <c r="I16" i="16"/>
  <c r="I17" i="6"/>
  <c r="I22" i="6"/>
  <c r="I25" i="15"/>
  <c r="I26" i="15"/>
  <c r="I27" i="15"/>
  <c r="I24" i="15"/>
  <c r="H23" i="15"/>
  <c r="H44" i="1" s="1"/>
  <c r="G44" i="1"/>
  <c r="F23" i="15"/>
  <c r="F44" i="1" s="1"/>
  <c r="F43" i="1" l="1"/>
  <c r="I23" i="10"/>
  <c r="I42" i="1"/>
  <c r="I43" i="1"/>
  <c r="I44" i="1"/>
  <c r="I41" i="1"/>
  <c r="I20" i="16"/>
  <c r="I20" i="17"/>
  <c r="I23" i="15"/>
  <c r="H40" i="1" l="1"/>
  <c r="H38" i="1" s="1"/>
  <c r="F40" i="1" l="1"/>
  <c r="F38" i="1" s="1"/>
  <c r="I21" i="6" l="1"/>
  <c r="G20" i="6" l="1"/>
  <c r="G40" i="1" l="1"/>
  <c r="I20" i="6"/>
  <c r="I40" i="1" l="1"/>
  <c r="G38" i="1"/>
  <c r="I38" i="1" s="1"/>
</calcChain>
</file>

<file path=xl/sharedStrings.xml><?xml version="1.0" encoding="utf-8"?>
<sst xmlns="http://schemas.openxmlformats.org/spreadsheetml/2006/main" count="414" uniqueCount="139">
  <si>
    <t xml:space="preserve">Сроки реализации </t>
  </si>
  <si>
    <t>2025-2035</t>
  </si>
  <si>
    <t>Ответственный исполнитель, должностное лицо</t>
  </si>
  <si>
    <t>Соисполнители</t>
  </si>
  <si>
    <t>Перечень структурных элементов</t>
  </si>
  <si>
    <t>Связь с государственной программой Калининградской области</t>
  </si>
  <si>
    <t>Цели и показатели муниципальной программы</t>
  </si>
  <si>
    <t>Наименование цели/показателя</t>
  </si>
  <si>
    <t>Наименование показателя, единица измерения</t>
  </si>
  <si>
    <t>Базовое значение</t>
  </si>
  <si>
    <t>Значение показателя по годам</t>
  </si>
  <si>
    <t>n-1</t>
  </si>
  <si>
    <t xml:space="preserve">Целевое значение </t>
  </si>
  <si>
    <t>Цель № 1</t>
  </si>
  <si>
    <t>Показатель 1.1</t>
  </si>
  <si>
    <t>x</t>
  </si>
  <si>
    <t>Показатель 1.2</t>
  </si>
  <si>
    <t>Показатель 1.3</t>
  </si>
  <si>
    <t>Показатель 1.4</t>
  </si>
  <si>
    <t>х</t>
  </si>
  <si>
    <t>Параметры финансового обеспечения муниципальной программы</t>
  </si>
  <si>
    <t>№ п/п</t>
  </si>
  <si>
    <t xml:space="preserve">Наименования структурных элементов </t>
  </si>
  <si>
    <t>С начала реализации</t>
  </si>
  <si>
    <t>Объем финансирования по годам реализации и в целом по муниципальной программе, тыс. рублей</t>
  </si>
  <si>
    <t>Всего</t>
  </si>
  <si>
    <t>ПАСПОРТ</t>
  </si>
  <si>
    <t xml:space="preserve">муниципальной программы </t>
  </si>
  <si>
    <t xml:space="preserve">Приложение </t>
  </si>
  <si>
    <t>от «___» ______ 202___ № ______</t>
  </si>
  <si>
    <t xml:space="preserve">администрации городского округа </t>
  </si>
  <si>
    <t xml:space="preserve">«Город Калининград» </t>
  </si>
  <si>
    <t>к Паспорту муниципальной программы</t>
  </si>
  <si>
    <t>Участник(и)</t>
  </si>
  <si>
    <t xml:space="preserve">Задачи </t>
  </si>
  <si>
    <t>Мероприятия (результаты) структурных элементов</t>
  </si>
  <si>
    <t>Наименование мероприятия (результата), единица измерения</t>
  </si>
  <si>
    <t>Значение результата по годам реализации</t>
  </si>
  <si>
    <t>1.</t>
  </si>
  <si>
    <t>2.</t>
  </si>
  <si>
    <t>Наименование мероприятия (результата)</t>
  </si>
  <si>
    <t>С начала реализации, тыс. руб.</t>
  </si>
  <si>
    <t>комплекса проектных мероприятий</t>
  </si>
  <si>
    <t>комплекса процессных мероприятий</t>
  </si>
  <si>
    <t>Ожидаемое значение на конец реализации программы</t>
  </si>
  <si>
    <t>3.</t>
  </si>
  <si>
    <t>4.</t>
  </si>
  <si>
    <t>5.</t>
  </si>
  <si>
    <t>Отсутствуют</t>
  </si>
  <si>
    <t>Комитет развития дорожно-транспортной инфраструктуры, Романов А.П.</t>
  </si>
  <si>
    <t>Создание парковок (парковочных мест)</t>
  </si>
  <si>
    <t>Ремонт дорог</t>
  </si>
  <si>
    <t>Субсидии на приобретение (лизинг) транспорта</t>
  </si>
  <si>
    <t>«Содержание улично-дорожной сети»</t>
  </si>
  <si>
    <t>Комитет развития дорожно-транспортной инфраструктуры, председатель комитета Романов А.П.</t>
  </si>
  <si>
    <t>Содержание автомобильных дорог общего пользования</t>
  </si>
  <si>
    <t>Уборка улично-дорожной сети</t>
  </si>
  <si>
    <t>Поддержание нормативного состояния имущества и обновление материально-технической базы учреждений в целях уборки улично-дорожной сети</t>
  </si>
  <si>
    <t>Использование платных парковок (парковочных мест)</t>
  </si>
  <si>
    <t>Приобретение и установка остановочных павильонов</t>
  </si>
  <si>
    <t>Обеспечение функционирования автоматизированной системы проезда</t>
  </si>
  <si>
    <t>Улучшение качества транспортного обслуживания</t>
  </si>
  <si>
    <t>Цель № 2</t>
  </si>
  <si>
    <t>Повышение доступности услуг по перевозке пассажиров общественным транспортом по маршрутной сети городского округа</t>
  </si>
  <si>
    <t>Показатель 2.1</t>
  </si>
  <si>
    <t>Показатель 2.2</t>
  </si>
  <si>
    <t>Показатель 1.5</t>
  </si>
  <si>
    <t>Показатель 1.6</t>
  </si>
  <si>
    <t>Показатель 2.3</t>
  </si>
  <si>
    <t>«Развитие дорожно-транспортного комплекса»</t>
  </si>
  <si>
    <t>Приоритеты и цели муниципальной политики в сфере реализации муниципальной программы «Развитие дорожно-транспортного комплекса» определены исходя из положений государственной программы Калининградской области «Дороги. Транспорт. Энергетика»</t>
  </si>
  <si>
    <t>Доля доступного  для инвалидов и иных маломобильных групп населения городского общественного транспорта в общем количестве единиц общественного транспорта, процент (икгс)</t>
  </si>
  <si>
    <t>Содержание улично-дорожной сети</t>
  </si>
  <si>
    <t>Транспортное обслуживание населения</t>
  </si>
  <si>
    <t>Развитие улично-дорожной сети</t>
  </si>
  <si>
    <t>Развитие сети автомобильных дорог общего пользования местного значения, увеличение пропускной способности дорожной сети</t>
  </si>
  <si>
    <t>«Развитие улично-дорожной сети»</t>
  </si>
  <si>
    <t>«Улучшение качества транспортного обслуживания»</t>
  </si>
  <si>
    <t>МКУ «Городское дорожное строительство»</t>
  </si>
  <si>
    <t>«Ремонт дорог»</t>
  </si>
  <si>
    <t>«Транспортное обслуживание населения»</t>
  </si>
  <si>
    <t>Повышению качества транспортного обслуживания населения городского округа</t>
  </si>
  <si>
    <t>Обеспечение охраны жизни, здоровья граждан и сохранности их имущества, а также обеспечение их законных прав на безопасные условия движения на дорогах, создание целостного механизма обеспечения безопасности дорожного движения.</t>
  </si>
  <si>
    <t>Комитет городского развития и цифровизации, МКП «Гортранс», МКУ «ЦОДИП»</t>
  </si>
  <si>
    <t xml:space="preserve">Удовлетворение потребностей населения городского округа в транспортных услугах по перевозке пассажиров </t>
  </si>
  <si>
    <t>Поддержание  эксплуатационного состояния дорог общего пользования местного значения и искусственных дорожных сооружений на них, обеспечивающего безопасность дорожного движения</t>
  </si>
  <si>
    <t>Региональный проект "Региональная и местная дорожная сеть"</t>
  </si>
  <si>
    <t>связь с отчетами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</si>
  <si>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значения, процент</t>
  </si>
  <si>
    <t>Стратегия</t>
  </si>
  <si>
    <t>ИКГС</t>
  </si>
  <si>
    <t>Загруженность дорог, баллов</t>
  </si>
  <si>
    <t>Доля пешеходных переходов, доступных и безопасных для инвалидов и иных маломобильных групп населения, в общем количестве пешеходных переходов,  процент</t>
  </si>
  <si>
    <t>Безопасность передвижения вблизи учреждений здравоохранения, образования, культуры и спорта, единиц на км</t>
  </si>
  <si>
    <t>Маршрутный коэффициент сети транспорта общего пользования, единиц</t>
  </si>
  <si>
    <t>показ эфф. ОМС</t>
  </si>
  <si>
    <t>к приказу комитета развития</t>
  </si>
  <si>
    <t>дорожно-транспортной инфраструктуры</t>
  </si>
  <si>
    <t>Региональный проект «Региональная и местная дорожная сеть»</t>
  </si>
  <si>
    <t>1. Региональный проект «Региональная и местная дорожная сеть»</t>
  </si>
  <si>
    <t>2. Развитие дорожно-транспортного комплекса</t>
  </si>
  <si>
    <t>3. Ремонт дорог</t>
  </si>
  <si>
    <t>4. Улучшение качества транспортного обслуживания</t>
  </si>
  <si>
    <t>5. Содержание улично-дорожной сети</t>
  </si>
  <si>
    <t>6. Транспортное обслуживание населения</t>
  </si>
  <si>
    <t>МКУ «Городское дорожное строительство», МКУ «Городская служба автопарковок»</t>
  </si>
  <si>
    <t>Статотчетность</t>
  </si>
  <si>
    <t>Форма N 3-ДГ (мо)
приказ Росстата от 29.07.2022 N 534</t>
  </si>
  <si>
    <t>Форма N 65-автотранс
приказ Росстата от 31.07.2023 N 364
Форма N 65-ЭТР (кв)
Приказ Росстата от 31.07.2024 N 335</t>
  </si>
  <si>
    <t>Доля городских парковочных пространств, оборудованных станциями для зарядки электротранспорта, процент</t>
  </si>
  <si>
    <t>16*</t>
  </si>
  <si>
    <t>16* - трамваи по лизингу получены в 2023 году.</t>
  </si>
  <si>
    <t xml:space="preserve"> МКУ «Городское дорожное строительство», МБУ «Чистота», МКУ «Городская служба автопарковок»</t>
  </si>
  <si>
    <t xml:space="preserve">Развитие улично-дорожной  сети </t>
  </si>
  <si>
    <t>Комитет городского хозяйства и строительства, комитет городского развития и цифровизации</t>
  </si>
  <si>
    <t>Капитальный ремонт транспортной инфраструктуры</t>
  </si>
  <si>
    <t>Поддержание эксплуатационного состояния автомобильных дорог общего пользования местного значения и искусственных дорожных сооружений на них, обеспечивающего безопасность движения автотранспорта</t>
  </si>
  <si>
    <t>Обеспечение функционирования автоматизированной системы проезда (количество функционирующих систем), единиц</t>
  </si>
  <si>
    <t>Провозная способность городского общественного пассажирского транспорта, тыс. человек в год</t>
  </si>
  <si>
    <t>Уровень социального риска, человек</t>
  </si>
  <si>
    <t>Осуществление регулярных перевозок пассажиров наземным электрическим транспортом  (объем работ по маршрутам), тыс. км</t>
  </si>
  <si>
    <t>Осуществление регулярных перевозок пассажиров и багажа наземным автомобильным транспортом  (объем работ по маршрутам), тыс. км</t>
  </si>
  <si>
    <t xml:space="preserve">Осуществление регулярных перевозок пассажиров и багажа наземным автомобильным транспортом  </t>
  </si>
  <si>
    <t xml:space="preserve">Осуществление регулярных перевозок пассажиров наземным электрическим транспортом  </t>
  </si>
  <si>
    <t>Капитальный ремонт автомобильных дорог общего пользования</t>
  </si>
  <si>
    <t xml:space="preserve">Ремонт автомобильных дорог общего пользования </t>
  </si>
  <si>
    <t>Развитие улично-дорожной  сети (протяженность построенных и реконструированных улиц, дорог и искусственных дорожных сооружений), км</t>
  </si>
  <si>
    <t>Создание парковок (парковочных мест), (количество обустроенных парковочных мест), единиц</t>
  </si>
  <si>
    <t>Капитальный ремонт автомобильных дорог общего пользования (протяженность отремонтированных улиц и дорог), км</t>
  </si>
  <si>
    <t>Ремонт автомобильных дорог общего пользования (протяженность отремонтированных улиц и дорог), км</t>
  </si>
  <si>
    <t>Капитальный ремонт транспортной инфраструктуры (протяженность отремонтированных улиц и дорог), км</t>
  </si>
  <si>
    <t>Субсидии на приобретение (лизинг) транспорта (количество трамваев), единиц</t>
  </si>
  <si>
    <t>Содержание автомобильных дорог общего пользования (протяженность дорог), км</t>
  </si>
  <si>
    <t>Приобретение и установка остановочных павильонов (количество остановочных павильонов), единиц</t>
  </si>
  <si>
    <t>Использование платных парковок (парковочных мест) (площадь парковочных мест), кв.м.</t>
  </si>
  <si>
    <t>Поддержание нормативного состояния имущества и обновление материально-технической базы учреждений в целях уборки улично-дорожной сети, объектов (количество учреждений), единиц</t>
  </si>
  <si>
    <t>Уборка улично-дорожной сети (площадь уборки объектов улично-дорожной сети), тыс. кв.м.</t>
  </si>
  <si>
    <t>Субсидии  за перевозку льготных категорий (количество граждан, получателей льготы/количество поездок), человек/тыс.единиц</t>
  </si>
  <si>
    <t>Субсидии  за перевозку льготных категорий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</si>
</sst>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0.0"/>
    <numFmt numFmtId="166" formatCode="#,##0.0"/>
    <numFmt numFmtId="167" formatCode="#,##0.00\ &quot;₽&quot;"/>
  </numFmts>
  <fonts count="7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9"/>
      <name val="Times New Roman"/>
      <family val="1"/>
      <charset val="204"/>
    </font>
    <font>
      <b/>
      <sz val="8"/>
      <name val="Arial Cy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669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Continuous" vertical="center" wrapText="1"/>
    </xf>
    <xf numFmtId="0" fontId="0" fillId="0" borderId="0" xfId="0" applyAlignment="1">
      <alignment horizontal="centerContinuous" vertical="center" wrapText="1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3" fontId="1" fillId="0" borderId="5" xfId="0" applyNumberFormat="1" applyFont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65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vertical="center" wrapText="1"/>
      <protection hidden="1"/>
    </xf>
    <xf numFmtId="4" fontId="0" fillId="0" borderId="0" xfId="0" applyNumberForma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9" xfId="0" applyBorder="1"/>
    <xf numFmtId="0" fontId="4" fillId="0" borderId="9" xfId="0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right" vertical="center" wrapText="1"/>
    </xf>
    <xf numFmtId="0" fontId="0" fillId="0" borderId="8" xfId="0" applyBorder="1"/>
    <xf numFmtId="0" fontId="0" fillId="0" borderId="10" xfId="0" applyBorder="1"/>
    <xf numFmtId="4" fontId="1" fillId="0" borderId="0" xfId="0" applyNumberFormat="1" applyFont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166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 applyProtection="1">
      <alignment horizontal="left" vertical="center" wrapText="1"/>
      <protection hidden="1"/>
    </xf>
    <xf numFmtId="1" fontId="3" fillId="0" borderId="1" xfId="0" applyNumberFormat="1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167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4"/>
  <sheetViews>
    <sheetView tabSelected="1" zoomScale="120" zoomScaleNormal="120" zoomScaleSheetLayoutView="130" workbookViewId="0">
      <selection activeCell="G47" sqref="G47"/>
    </sheetView>
  </sheetViews>
  <sheetFormatPr defaultRowHeight="15.75" x14ac:dyDescent="0.25"/>
  <cols>
    <col min="1" max="1" width="28.875" customWidth="1"/>
    <col min="2" max="2" width="12.625" bestFit="1" customWidth="1"/>
    <col min="3" max="3" width="21" customWidth="1"/>
    <col min="4" max="4" width="9.125" bestFit="1" customWidth="1"/>
    <col min="5" max="5" width="8.75"/>
    <col min="6" max="6" width="11.375" bestFit="1" customWidth="1"/>
    <col min="7" max="7" width="10" customWidth="1"/>
    <col min="8" max="8" width="8.75"/>
    <col min="9" max="9" width="9.875" customWidth="1"/>
    <col min="11" max="11" width="13.125" style="21" hidden="1" customWidth="1"/>
    <col min="12" max="12" width="17.875" style="21" hidden="1" customWidth="1"/>
    <col min="13" max="13" width="12.875" customWidth="1"/>
    <col min="15" max="15" width="13.75" customWidth="1"/>
    <col min="16" max="16" width="12.75" customWidth="1"/>
  </cols>
  <sheetData>
    <row r="1" spans="1:9" x14ac:dyDescent="0.25">
      <c r="F1" t="s">
        <v>28</v>
      </c>
    </row>
    <row r="2" spans="1:9" x14ac:dyDescent="0.25">
      <c r="F2" t="s">
        <v>96</v>
      </c>
    </row>
    <row r="3" spans="1:9" x14ac:dyDescent="0.25">
      <c r="F3" t="s">
        <v>97</v>
      </c>
    </row>
    <row r="4" spans="1:9" x14ac:dyDescent="0.25">
      <c r="F4" t="s">
        <v>30</v>
      </c>
    </row>
    <row r="5" spans="1:9" x14ac:dyDescent="0.25">
      <c r="F5" t="s">
        <v>31</v>
      </c>
    </row>
    <row r="6" spans="1:9" x14ac:dyDescent="0.25">
      <c r="F6" t="s">
        <v>29</v>
      </c>
    </row>
    <row r="9" spans="1:9" x14ac:dyDescent="0.25">
      <c r="A9" s="61" t="s">
        <v>26</v>
      </c>
      <c r="B9" s="62"/>
      <c r="C9" s="62"/>
      <c r="D9" s="62"/>
      <c r="E9" s="62"/>
      <c r="F9" s="62"/>
      <c r="G9" s="62"/>
      <c r="H9" s="62"/>
      <c r="I9" s="62"/>
    </row>
    <row r="10" spans="1:9" x14ac:dyDescent="0.25">
      <c r="A10" s="61" t="s">
        <v>27</v>
      </c>
      <c r="B10" s="62"/>
      <c r="C10" s="62"/>
      <c r="D10" s="62"/>
      <c r="E10" s="62"/>
      <c r="F10" s="62"/>
      <c r="G10" s="62"/>
      <c r="H10" s="62"/>
      <c r="I10" s="62"/>
    </row>
    <row r="11" spans="1:9" x14ac:dyDescent="0.25">
      <c r="A11" s="61" t="s">
        <v>69</v>
      </c>
      <c r="B11" s="62"/>
      <c r="C11" s="62"/>
      <c r="D11" s="62"/>
      <c r="E11" s="62"/>
      <c r="F11" s="62"/>
      <c r="G11" s="62"/>
      <c r="H11" s="62"/>
      <c r="I11" s="62"/>
    </row>
    <row r="13" spans="1:9" x14ac:dyDescent="0.25">
      <c r="A13" s="1" t="s">
        <v>0</v>
      </c>
      <c r="B13" s="66" t="s">
        <v>1</v>
      </c>
      <c r="C13" s="67"/>
      <c r="D13" s="67"/>
      <c r="E13" s="67"/>
      <c r="F13" s="67"/>
      <c r="G13" s="67"/>
      <c r="H13" s="67"/>
      <c r="I13" s="68"/>
    </row>
    <row r="14" spans="1:9" ht="25.5" x14ac:dyDescent="0.25">
      <c r="A14" s="2" t="s">
        <v>2</v>
      </c>
      <c r="B14" s="48" t="s">
        <v>49</v>
      </c>
      <c r="C14" s="49"/>
      <c r="D14" s="49"/>
      <c r="E14" s="49"/>
      <c r="F14" s="49"/>
      <c r="G14" s="49"/>
      <c r="H14" s="49"/>
      <c r="I14" s="50"/>
    </row>
    <row r="15" spans="1:9" x14ac:dyDescent="0.25">
      <c r="A15" s="24" t="s">
        <v>3</v>
      </c>
      <c r="B15" s="69" t="s">
        <v>114</v>
      </c>
      <c r="C15" s="70"/>
      <c r="D15" s="70"/>
      <c r="E15" s="70"/>
      <c r="F15" s="70"/>
      <c r="G15" s="70"/>
      <c r="H15" s="70"/>
      <c r="I15" s="71"/>
    </row>
    <row r="16" spans="1:9" x14ac:dyDescent="0.25">
      <c r="A16" s="63" t="s">
        <v>4</v>
      </c>
      <c r="B16" s="48" t="s">
        <v>99</v>
      </c>
      <c r="C16" s="49"/>
      <c r="D16" s="49"/>
      <c r="E16" s="49"/>
      <c r="F16" s="49"/>
      <c r="G16" s="49"/>
      <c r="H16" s="49"/>
      <c r="I16" s="50"/>
    </row>
    <row r="17" spans="1:12" x14ac:dyDescent="0.25">
      <c r="A17" s="64"/>
      <c r="B17" s="48" t="s">
        <v>100</v>
      </c>
      <c r="C17" s="49"/>
      <c r="D17" s="49"/>
      <c r="E17" s="49"/>
      <c r="F17" s="49"/>
      <c r="G17" s="49"/>
      <c r="H17" s="49"/>
      <c r="I17" s="50"/>
    </row>
    <row r="18" spans="1:12" x14ac:dyDescent="0.25">
      <c r="A18" s="64"/>
      <c r="B18" s="48" t="s">
        <v>101</v>
      </c>
      <c r="C18" s="49"/>
      <c r="D18" s="49"/>
      <c r="E18" s="49"/>
      <c r="F18" s="49"/>
      <c r="G18" s="49"/>
      <c r="H18" s="49"/>
      <c r="I18" s="50"/>
    </row>
    <row r="19" spans="1:12" x14ac:dyDescent="0.25">
      <c r="A19" s="64"/>
      <c r="B19" s="48" t="s">
        <v>102</v>
      </c>
      <c r="C19" s="49"/>
      <c r="D19" s="49"/>
      <c r="E19" s="49"/>
      <c r="F19" s="49"/>
      <c r="G19" s="49"/>
      <c r="H19" s="49"/>
      <c r="I19" s="50"/>
    </row>
    <row r="20" spans="1:12" x14ac:dyDescent="0.25">
      <c r="A20" s="64"/>
      <c r="B20" s="58" t="s">
        <v>103</v>
      </c>
      <c r="C20" s="59"/>
      <c r="D20" s="59"/>
      <c r="E20" s="59"/>
      <c r="F20" s="59"/>
      <c r="G20" s="59"/>
      <c r="H20" s="59"/>
      <c r="I20" s="60"/>
    </row>
    <row r="21" spans="1:12" x14ac:dyDescent="0.25">
      <c r="A21" s="65"/>
      <c r="B21" s="58" t="s">
        <v>104</v>
      </c>
      <c r="C21" s="59"/>
      <c r="D21" s="59"/>
      <c r="E21" s="59"/>
      <c r="F21" s="59"/>
      <c r="G21" s="59"/>
      <c r="H21" s="59"/>
      <c r="I21" s="60"/>
    </row>
    <row r="22" spans="1:12" ht="42.6" customHeight="1" x14ac:dyDescent="0.25">
      <c r="A22" s="2" t="s">
        <v>5</v>
      </c>
      <c r="B22" s="48" t="s">
        <v>70</v>
      </c>
      <c r="C22" s="49"/>
      <c r="D22" s="49"/>
      <c r="E22" s="49"/>
      <c r="F22" s="49"/>
      <c r="G22" s="49"/>
      <c r="H22" s="49"/>
      <c r="I22" s="50"/>
    </row>
    <row r="23" spans="1:12" x14ac:dyDescent="0.25">
      <c r="A23" s="54" t="s">
        <v>6</v>
      </c>
      <c r="B23" s="52" t="s">
        <v>7</v>
      </c>
      <c r="C23" s="53" t="s">
        <v>8</v>
      </c>
      <c r="D23" s="54" t="s">
        <v>9</v>
      </c>
      <c r="E23" s="54" t="s">
        <v>10</v>
      </c>
      <c r="F23" s="54"/>
      <c r="G23" s="54"/>
      <c r="H23" s="54"/>
      <c r="I23" s="54"/>
    </row>
    <row r="24" spans="1:12" ht="25.5" x14ac:dyDescent="0.25">
      <c r="A24" s="54"/>
      <c r="B24" s="52"/>
      <c r="C24" s="53"/>
      <c r="D24" s="54"/>
      <c r="E24" s="10" t="s">
        <v>11</v>
      </c>
      <c r="F24" s="10">
        <v>2025</v>
      </c>
      <c r="G24" s="10">
        <v>2026</v>
      </c>
      <c r="H24" s="10">
        <v>2027</v>
      </c>
      <c r="I24" s="7" t="s">
        <v>12</v>
      </c>
      <c r="K24" s="19" t="s">
        <v>87</v>
      </c>
      <c r="L24" s="19" t="s">
        <v>106</v>
      </c>
    </row>
    <row r="25" spans="1:12" ht="39" customHeight="1" x14ac:dyDescent="0.25">
      <c r="A25" s="54"/>
      <c r="B25" s="10" t="s">
        <v>13</v>
      </c>
      <c r="C25" s="51" t="s">
        <v>82</v>
      </c>
      <c r="D25" s="51"/>
      <c r="E25" s="51"/>
      <c r="F25" s="51"/>
      <c r="G25" s="51"/>
      <c r="H25" s="51"/>
      <c r="I25" s="51"/>
      <c r="K25" s="19" t="s">
        <v>19</v>
      </c>
      <c r="L25" s="19"/>
    </row>
    <row r="26" spans="1:12" ht="126" customHeight="1" x14ac:dyDescent="0.25">
      <c r="A26" s="54"/>
      <c r="B26" s="7" t="s">
        <v>14</v>
      </c>
      <c r="C26" s="2" t="s">
        <v>88</v>
      </c>
      <c r="D26" s="15">
        <v>47.1</v>
      </c>
      <c r="E26" s="10" t="s">
        <v>15</v>
      </c>
      <c r="F26" s="15">
        <v>45</v>
      </c>
      <c r="G26" s="15">
        <v>43.9</v>
      </c>
      <c r="H26" s="15">
        <v>42.3</v>
      </c>
      <c r="I26" s="15">
        <v>30</v>
      </c>
      <c r="K26" s="20" t="s">
        <v>95</v>
      </c>
      <c r="L26" s="19" t="s">
        <v>107</v>
      </c>
    </row>
    <row r="27" spans="1:12" ht="63.75" x14ac:dyDescent="0.25">
      <c r="A27" s="54"/>
      <c r="B27" s="7" t="s">
        <v>16</v>
      </c>
      <c r="C27" s="2" t="s">
        <v>109</v>
      </c>
      <c r="D27" s="15">
        <v>0</v>
      </c>
      <c r="E27" s="10" t="s">
        <v>15</v>
      </c>
      <c r="F27" s="10">
        <v>10.6</v>
      </c>
      <c r="G27" s="10">
        <v>13.2</v>
      </c>
      <c r="H27" s="40">
        <v>15</v>
      </c>
      <c r="I27" s="10">
        <v>34.5</v>
      </c>
      <c r="J27" s="14"/>
      <c r="K27" s="22" t="s">
        <v>89</v>
      </c>
      <c r="L27" s="19"/>
    </row>
    <row r="28" spans="1:12" ht="25.5" x14ac:dyDescent="0.25">
      <c r="A28" s="54"/>
      <c r="B28" s="7" t="s">
        <v>17</v>
      </c>
      <c r="C28" s="41" t="s">
        <v>119</v>
      </c>
      <c r="D28" s="15">
        <v>2.9</v>
      </c>
      <c r="E28" s="10" t="s">
        <v>15</v>
      </c>
      <c r="F28" s="15">
        <v>2.7</v>
      </c>
      <c r="G28" s="15">
        <v>2.5</v>
      </c>
      <c r="H28" s="15">
        <v>2.2999999999999998</v>
      </c>
      <c r="I28" s="15">
        <v>0</v>
      </c>
      <c r="K28" s="22" t="s">
        <v>89</v>
      </c>
      <c r="L28" s="19"/>
    </row>
    <row r="29" spans="1:12" ht="25.5" x14ac:dyDescent="0.25">
      <c r="A29" s="54"/>
      <c r="B29" s="7" t="s">
        <v>18</v>
      </c>
      <c r="C29" s="11" t="s">
        <v>91</v>
      </c>
      <c r="D29" s="10">
        <v>5</v>
      </c>
      <c r="E29" s="10" t="s">
        <v>15</v>
      </c>
      <c r="F29" s="10">
        <v>5</v>
      </c>
      <c r="G29" s="10">
        <v>5</v>
      </c>
      <c r="H29" s="10">
        <v>5</v>
      </c>
      <c r="I29" s="10">
        <v>4</v>
      </c>
      <c r="K29" s="23" t="s">
        <v>90</v>
      </c>
      <c r="L29" s="19"/>
    </row>
    <row r="30" spans="1:12" ht="89.25" x14ac:dyDescent="0.25">
      <c r="A30" s="54"/>
      <c r="B30" s="7" t="s">
        <v>66</v>
      </c>
      <c r="C30" s="11" t="s">
        <v>92</v>
      </c>
      <c r="D30" s="10">
        <v>30</v>
      </c>
      <c r="E30" s="10" t="s">
        <v>15</v>
      </c>
      <c r="F30" s="15">
        <v>40</v>
      </c>
      <c r="G30" s="15">
        <v>43</v>
      </c>
      <c r="H30" s="15">
        <v>45</v>
      </c>
      <c r="I30" s="15">
        <v>70</v>
      </c>
      <c r="K30" s="23" t="s">
        <v>90</v>
      </c>
      <c r="L30" s="19" t="s">
        <v>107</v>
      </c>
    </row>
    <row r="31" spans="1:12" ht="63.75" x14ac:dyDescent="0.25">
      <c r="A31" s="54"/>
      <c r="B31" s="7" t="s">
        <v>67</v>
      </c>
      <c r="C31" s="11" t="s">
        <v>93</v>
      </c>
      <c r="D31" s="10">
        <v>2.99</v>
      </c>
      <c r="E31" s="10" t="s">
        <v>15</v>
      </c>
      <c r="F31" s="15">
        <v>3</v>
      </c>
      <c r="G31" s="10">
        <v>3.2</v>
      </c>
      <c r="H31" s="10">
        <v>3.4</v>
      </c>
      <c r="I31" s="15">
        <v>5</v>
      </c>
      <c r="K31" s="23" t="s">
        <v>90</v>
      </c>
      <c r="L31" s="19"/>
    </row>
    <row r="32" spans="1:12" ht="28.9" customHeight="1" x14ac:dyDescent="0.25">
      <c r="A32" s="54"/>
      <c r="B32" s="10" t="s">
        <v>62</v>
      </c>
      <c r="C32" s="58" t="s">
        <v>63</v>
      </c>
      <c r="D32" s="59"/>
      <c r="E32" s="59"/>
      <c r="F32" s="59"/>
      <c r="G32" s="59"/>
      <c r="H32" s="59"/>
      <c r="I32" s="60"/>
      <c r="K32" s="19" t="s">
        <v>19</v>
      </c>
      <c r="L32" s="19"/>
    </row>
    <row r="33" spans="1:13" ht="76.5" x14ac:dyDescent="0.25">
      <c r="A33" s="54"/>
      <c r="B33" s="7" t="s">
        <v>64</v>
      </c>
      <c r="C33" s="42" t="s">
        <v>118</v>
      </c>
      <c r="D33" s="43">
        <v>18372</v>
      </c>
      <c r="E33" s="10" t="s">
        <v>15</v>
      </c>
      <c r="F33" s="43">
        <v>83635.399999999994</v>
      </c>
      <c r="G33" s="43">
        <v>85810</v>
      </c>
      <c r="H33" s="43">
        <v>88041</v>
      </c>
      <c r="I33" s="43">
        <v>117976</v>
      </c>
      <c r="K33" s="22" t="s">
        <v>89</v>
      </c>
      <c r="L33" s="19" t="s">
        <v>108</v>
      </c>
    </row>
    <row r="34" spans="1:13" ht="38.25" x14ac:dyDescent="0.25">
      <c r="A34" s="54"/>
      <c r="B34" s="7" t="s">
        <v>65</v>
      </c>
      <c r="C34" s="2" t="s">
        <v>94</v>
      </c>
      <c r="D34" s="10">
        <v>2.9</v>
      </c>
      <c r="E34" s="10" t="s">
        <v>15</v>
      </c>
      <c r="F34" s="10">
        <v>3.3</v>
      </c>
      <c r="G34" s="10">
        <v>3.3</v>
      </c>
      <c r="H34" s="10">
        <v>3.3</v>
      </c>
      <c r="I34" s="10">
        <v>3.5</v>
      </c>
      <c r="K34" s="22" t="s">
        <v>89</v>
      </c>
      <c r="L34" s="19"/>
    </row>
    <row r="35" spans="1:13" ht="102" x14ac:dyDescent="0.25">
      <c r="A35" s="54"/>
      <c r="B35" s="7" t="s">
        <v>68</v>
      </c>
      <c r="C35" s="25" t="s">
        <v>71</v>
      </c>
      <c r="D35" s="15">
        <v>36.799999999999997</v>
      </c>
      <c r="E35" s="10" t="s">
        <v>15</v>
      </c>
      <c r="F35" s="15">
        <v>50</v>
      </c>
      <c r="G35" s="15">
        <v>52</v>
      </c>
      <c r="H35" s="15">
        <v>54</v>
      </c>
      <c r="I35" s="15">
        <v>80</v>
      </c>
      <c r="K35" s="23" t="s">
        <v>90</v>
      </c>
      <c r="L35" s="19" t="s">
        <v>108</v>
      </c>
    </row>
    <row r="36" spans="1:13" ht="25.5" x14ac:dyDescent="0.25">
      <c r="A36" s="55" t="s">
        <v>20</v>
      </c>
      <c r="B36" s="54" t="s">
        <v>21</v>
      </c>
      <c r="C36" s="54" t="s">
        <v>22</v>
      </c>
      <c r="D36" s="54" t="s">
        <v>23</v>
      </c>
      <c r="E36" s="5" t="s">
        <v>24</v>
      </c>
      <c r="F36" s="5"/>
      <c r="G36" s="5"/>
      <c r="H36" s="5"/>
      <c r="I36" s="5"/>
      <c r="J36" s="34"/>
    </row>
    <row r="37" spans="1:13" x14ac:dyDescent="0.25">
      <c r="A37" s="56"/>
      <c r="B37" s="54"/>
      <c r="C37" s="54"/>
      <c r="D37" s="54"/>
      <c r="E37" s="3" t="s">
        <v>11</v>
      </c>
      <c r="F37" s="3">
        <v>2025</v>
      </c>
      <c r="G37" s="3">
        <v>2026</v>
      </c>
      <c r="H37" s="3">
        <v>2027</v>
      </c>
      <c r="I37" s="7" t="s">
        <v>25</v>
      </c>
      <c r="J37" s="35"/>
      <c r="K37" s="32"/>
      <c r="L37" s="32"/>
      <c r="M37" s="31"/>
    </row>
    <row r="38" spans="1:13" x14ac:dyDescent="0.25">
      <c r="A38" s="56"/>
      <c r="B38" s="3"/>
      <c r="C38" s="4" t="s">
        <v>25</v>
      </c>
      <c r="D38" s="26" t="s">
        <v>19</v>
      </c>
      <c r="E38" s="26" t="s">
        <v>19</v>
      </c>
      <c r="F38" s="26">
        <f>SUM(F39:F44)</f>
        <v>6680768.5070399996</v>
      </c>
      <c r="G38" s="26">
        <f>SUM(G39:G44)</f>
        <v>5758054.0639599999</v>
      </c>
      <c r="H38" s="26">
        <f>SUM(H39:H44)</f>
        <v>5834800.6239600005</v>
      </c>
      <c r="I38" s="26">
        <f t="shared" ref="I38:I44" si="0">SUM(F38:H38)</f>
        <v>18273623.194959998</v>
      </c>
      <c r="J38" s="35"/>
      <c r="K38" s="33"/>
      <c r="L38" s="33"/>
      <c r="M38" s="33"/>
    </row>
    <row r="39" spans="1:13" ht="39" x14ac:dyDescent="0.25">
      <c r="A39" s="56"/>
      <c r="B39" s="10">
        <v>1</v>
      </c>
      <c r="C39" s="27" t="s">
        <v>98</v>
      </c>
      <c r="D39" s="26" t="s">
        <v>19</v>
      </c>
      <c r="E39" s="26" t="s">
        <v>19</v>
      </c>
      <c r="F39" s="26">
        <f>'Паспорт рег. проекта'!F19</f>
        <v>1191274.8999999999</v>
      </c>
      <c r="G39" s="26">
        <f>'Паспорт рег. проекта'!G19</f>
        <v>1039417.45</v>
      </c>
      <c r="H39" s="26">
        <f>'Паспорт рег. проекта'!H19</f>
        <v>1477684.54</v>
      </c>
      <c r="I39" s="26">
        <f t="shared" si="0"/>
        <v>3708376.8899999997</v>
      </c>
      <c r="J39" s="35"/>
      <c r="K39" s="32"/>
      <c r="L39" s="32"/>
      <c r="M39" s="32"/>
    </row>
    <row r="40" spans="1:13" ht="25.5" x14ac:dyDescent="0.25">
      <c r="A40" s="56"/>
      <c r="B40" s="10">
        <v>2</v>
      </c>
      <c r="C40" s="25" t="s">
        <v>74</v>
      </c>
      <c r="D40" s="26" t="s">
        <v>19</v>
      </c>
      <c r="E40" s="26" t="s">
        <v>19</v>
      </c>
      <c r="F40" s="26">
        <f>'Паспорт Проект мер 1'!F20</f>
        <v>583963.28800000006</v>
      </c>
      <c r="G40" s="26">
        <f>'Паспорт Проект мер 1'!G20</f>
        <v>588747.47</v>
      </c>
      <c r="H40" s="26">
        <f>'Паспорт Проект мер 1'!H20</f>
        <v>153265.16</v>
      </c>
      <c r="I40" s="26">
        <f t="shared" si="0"/>
        <v>1325975.9179999998</v>
      </c>
      <c r="M40" s="21"/>
    </row>
    <row r="41" spans="1:13" x14ac:dyDescent="0.25">
      <c r="A41" s="56"/>
      <c r="B41" s="10">
        <v>3</v>
      </c>
      <c r="C41" s="25" t="s">
        <v>51</v>
      </c>
      <c r="D41" s="26" t="s">
        <v>19</v>
      </c>
      <c r="E41" s="26" t="s">
        <v>19</v>
      </c>
      <c r="F41" s="26">
        <f>'Паспорт Проект мер 2'!F20</f>
        <v>1466698.42</v>
      </c>
      <c r="G41" s="26">
        <f>'Паспорт Проект мер 2'!G20</f>
        <v>1033740.09</v>
      </c>
      <c r="H41" s="26">
        <f>'Паспорт Проект мер 2'!H20</f>
        <v>1155032.67</v>
      </c>
      <c r="I41" s="26">
        <f t="shared" si="0"/>
        <v>3655471.1799999997</v>
      </c>
      <c r="M41" s="21"/>
    </row>
    <row r="42" spans="1:13" ht="38.25" x14ac:dyDescent="0.25">
      <c r="A42" s="56"/>
      <c r="B42" s="10">
        <v>4</v>
      </c>
      <c r="C42" s="25" t="s">
        <v>61</v>
      </c>
      <c r="D42" s="26" t="s">
        <v>19</v>
      </c>
      <c r="E42" s="26" t="s">
        <v>19</v>
      </c>
      <c r="F42" s="26">
        <f>'Паспорт Проект мер 3 '!F20</f>
        <v>207791.64</v>
      </c>
      <c r="G42" s="26">
        <f>'Паспорт Проект мер 3 '!G20</f>
        <v>134635.64000000001</v>
      </c>
      <c r="H42" s="26">
        <f>'Паспорт Проект мер 3 '!H20</f>
        <v>134635.64000000001</v>
      </c>
      <c r="I42" s="26">
        <f t="shared" si="0"/>
        <v>477062.92000000004</v>
      </c>
      <c r="M42" s="21"/>
    </row>
    <row r="43" spans="1:13" ht="25.5" x14ac:dyDescent="0.25">
      <c r="A43" s="56"/>
      <c r="B43" s="10">
        <v>5</v>
      </c>
      <c r="C43" s="25" t="s">
        <v>72</v>
      </c>
      <c r="D43" s="26" t="s">
        <v>19</v>
      </c>
      <c r="E43" s="26" t="s">
        <v>19</v>
      </c>
      <c r="F43" s="28">
        <f>'Паспорт Процессн мер 1'!F23</f>
        <v>2186492.929</v>
      </c>
      <c r="G43" s="28">
        <f>'Паспорт Процессн мер 1'!G23</f>
        <v>2262992.0789999999</v>
      </c>
      <c r="H43" s="28">
        <f>'Паспорт Процессн мер 1'!H23</f>
        <v>2215661.2790000001</v>
      </c>
      <c r="I43" s="26">
        <f t="shared" si="0"/>
        <v>6665146.2869999995</v>
      </c>
      <c r="M43" s="21"/>
    </row>
    <row r="44" spans="1:13" ht="25.5" x14ac:dyDescent="0.25">
      <c r="A44" s="57"/>
      <c r="B44" s="18">
        <v>6</v>
      </c>
      <c r="C44" s="29" t="s">
        <v>73</v>
      </c>
      <c r="D44" s="26" t="s">
        <v>19</v>
      </c>
      <c r="E44" s="26" t="s">
        <v>19</v>
      </c>
      <c r="F44" s="28">
        <f>'Паспорт Процессн мер 2'!F23</f>
        <v>1044547.3300399999</v>
      </c>
      <c r="G44" s="28">
        <f>'Паспорт Процессн мер 2'!G23</f>
        <v>698521.33495999989</v>
      </c>
      <c r="H44" s="28">
        <f>'Паспорт Процессн мер 2'!H23</f>
        <v>698521.33495999989</v>
      </c>
      <c r="I44" s="26">
        <f t="shared" si="0"/>
        <v>2441589.9999599997</v>
      </c>
    </row>
  </sheetData>
  <autoFilter ref="K24:L35" xr:uid="{00000000-0009-0000-0000-000000000000}"/>
  <mergeCells count="25">
    <mergeCell ref="A9:I9"/>
    <mergeCell ref="A10:I10"/>
    <mergeCell ref="A11:I11"/>
    <mergeCell ref="A16:A21"/>
    <mergeCell ref="B21:I21"/>
    <mergeCell ref="B19:I19"/>
    <mergeCell ref="B20:I20"/>
    <mergeCell ref="B13:I13"/>
    <mergeCell ref="B14:I14"/>
    <mergeCell ref="B15:I15"/>
    <mergeCell ref="B16:I16"/>
    <mergeCell ref="B18:I18"/>
    <mergeCell ref="B17:I17"/>
    <mergeCell ref="A36:A44"/>
    <mergeCell ref="C32:I32"/>
    <mergeCell ref="A23:A35"/>
    <mergeCell ref="B36:B37"/>
    <mergeCell ref="C36:C37"/>
    <mergeCell ref="D36:D37"/>
    <mergeCell ref="B22:I22"/>
    <mergeCell ref="C25:I25"/>
    <mergeCell ref="B23:B24"/>
    <mergeCell ref="C23:C24"/>
    <mergeCell ref="D23:D24"/>
    <mergeCell ref="E23:I23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0"/>
  <sheetViews>
    <sheetView zoomScale="115" zoomScaleNormal="115" zoomScaleSheetLayoutView="130" workbookViewId="0">
      <selection activeCell="B13" sqref="B13:I13"/>
    </sheetView>
  </sheetViews>
  <sheetFormatPr defaultRowHeight="15.75" x14ac:dyDescent="0.25"/>
  <cols>
    <col min="1" max="1" width="28.875" customWidth="1"/>
    <col min="2" max="2" width="9" customWidth="1"/>
    <col min="3" max="3" width="20.75" customWidth="1"/>
    <col min="4" max="4" width="9.25" customWidth="1"/>
    <col min="6" max="6" width="9.625" customWidth="1"/>
    <col min="7" max="7" width="9.75" customWidth="1"/>
    <col min="8" max="8" width="10" customWidth="1"/>
    <col min="9" max="9" width="11.25" customWidth="1"/>
  </cols>
  <sheetData>
    <row r="1" spans="1:9" x14ac:dyDescent="0.25">
      <c r="F1" t="s">
        <v>28</v>
      </c>
    </row>
    <row r="2" spans="1:9" x14ac:dyDescent="0.25">
      <c r="F2" t="s">
        <v>32</v>
      </c>
    </row>
    <row r="3" spans="1:9" x14ac:dyDescent="0.25">
      <c r="F3" t="s">
        <v>69</v>
      </c>
    </row>
    <row r="6" spans="1:9" x14ac:dyDescent="0.25">
      <c r="A6" s="61" t="s">
        <v>26</v>
      </c>
      <c r="B6" s="61"/>
      <c r="C6" s="61"/>
      <c r="D6" s="61"/>
      <c r="E6" s="61"/>
      <c r="F6" s="61"/>
      <c r="G6" s="61"/>
      <c r="H6" s="61"/>
      <c r="I6" s="61"/>
    </row>
    <row r="7" spans="1:9" x14ac:dyDescent="0.25">
      <c r="A7" s="61" t="s">
        <v>42</v>
      </c>
      <c r="B7" s="61"/>
      <c r="C7" s="61"/>
      <c r="D7" s="61"/>
      <c r="E7" s="61"/>
      <c r="F7" s="61"/>
      <c r="G7" s="61"/>
      <c r="H7" s="61"/>
      <c r="I7" s="61"/>
    </row>
    <row r="8" spans="1:9" ht="15.75" customHeight="1" x14ac:dyDescent="0.25">
      <c r="A8" s="61" t="s">
        <v>86</v>
      </c>
      <c r="B8" s="61"/>
      <c r="C8" s="61"/>
      <c r="D8" s="61"/>
      <c r="E8" s="61"/>
      <c r="F8" s="61"/>
      <c r="G8" s="61"/>
      <c r="H8" s="61"/>
      <c r="I8" s="61"/>
    </row>
    <row r="10" spans="1:9" x14ac:dyDescent="0.25">
      <c r="A10" s="1" t="s">
        <v>0</v>
      </c>
      <c r="B10" s="54" t="s">
        <v>1</v>
      </c>
      <c r="C10" s="54"/>
      <c r="D10" s="54"/>
      <c r="E10" s="54"/>
      <c r="F10" s="54"/>
      <c r="G10" s="54"/>
      <c r="H10" s="54"/>
      <c r="I10" s="54"/>
    </row>
    <row r="11" spans="1:9" ht="25.5" x14ac:dyDescent="0.25">
      <c r="A11" s="2" t="s">
        <v>2</v>
      </c>
      <c r="B11" s="54" t="s">
        <v>49</v>
      </c>
      <c r="C11" s="54"/>
      <c r="D11" s="54"/>
      <c r="E11" s="54"/>
      <c r="F11" s="54"/>
      <c r="G11" s="54"/>
      <c r="H11" s="54"/>
      <c r="I11" s="54"/>
    </row>
    <row r="12" spans="1:9" x14ac:dyDescent="0.25">
      <c r="A12" s="2" t="s">
        <v>33</v>
      </c>
      <c r="B12" s="54" t="s">
        <v>78</v>
      </c>
      <c r="C12" s="54"/>
      <c r="D12" s="54"/>
      <c r="E12" s="54"/>
      <c r="F12" s="54"/>
      <c r="G12" s="54"/>
      <c r="H12" s="54"/>
      <c r="I12" s="54"/>
    </row>
    <row r="13" spans="1:9" ht="29.45" customHeight="1" x14ac:dyDescent="0.25">
      <c r="A13" s="2" t="s">
        <v>34</v>
      </c>
      <c r="B13" s="54" t="s">
        <v>75</v>
      </c>
      <c r="C13" s="54"/>
      <c r="D13" s="54"/>
      <c r="E13" s="54"/>
      <c r="F13" s="54"/>
      <c r="G13" s="54"/>
      <c r="H13" s="54"/>
      <c r="I13" s="54"/>
    </row>
    <row r="14" spans="1:9" x14ac:dyDescent="0.25">
      <c r="A14" s="55" t="s">
        <v>35</v>
      </c>
      <c r="B14" s="52" t="s">
        <v>21</v>
      </c>
      <c r="C14" s="53" t="s">
        <v>36</v>
      </c>
      <c r="D14" s="52" t="s">
        <v>23</v>
      </c>
      <c r="E14" s="54" t="s">
        <v>37</v>
      </c>
      <c r="F14" s="54"/>
      <c r="G14" s="54"/>
      <c r="H14" s="54"/>
      <c r="I14" s="54"/>
    </row>
    <row r="15" spans="1:9" x14ac:dyDescent="0.25">
      <c r="A15" s="56"/>
      <c r="B15" s="52"/>
      <c r="C15" s="53"/>
      <c r="D15" s="52"/>
      <c r="E15" s="3" t="s">
        <v>11</v>
      </c>
      <c r="F15" s="3">
        <v>2025</v>
      </c>
      <c r="G15" s="3">
        <v>2026</v>
      </c>
      <c r="H15" s="3">
        <v>2027</v>
      </c>
      <c r="I15" s="3" t="s">
        <v>25</v>
      </c>
    </row>
    <row r="16" spans="1:9" ht="78.75" customHeight="1" x14ac:dyDescent="0.25">
      <c r="A16" s="56"/>
      <c r="B16" s="7" t="s">
        <v>38</v>
      </c>
      <c r="C16" s="44" t="s">
        <v>126</v>
      </c>
      <c r="D16" s="8" t="s">
        <v>19</v>
      </c>
      <c r="E16" s="8" t="s">
        <v>19</v>
      </c>
      <c r="F16" s="9">
        <v>0</v>
      </c>
      <c r="G16" s="9">
        <v>0</v>
      </c>
      <c r="H16" s="8">
        <v>2.2200000000000002</v>
      </c>
      <c r="I16" s="8">
        <f>H16</f>
        <v>2.2200000000000002</v>
      </c>
    </row>
    <row r="17" spans="1:9" ht="36.75" customHeight="1" x14ac:dyDescent="0.25">
      <c r="A17" s="55" t="s">
        <v>20</v>
      </c>
      <c r="B17" s="52" t="s">
        <v>21</v>
      </c>
      <c r="C17" s="53" t="s">
        <v>40</v>
      </c>
      <c r="D17" s="52" t="s">
        <v>41</v>
      </c>
      <c r="E17" s="5" t="s">
        <v>24</v>
      </c>
      <c r="F17" s="5"/>
      <c r="G17" s="5"/>
      <c r="H17" s="5"/>
      <c r="I17" s="5"/>
    </row>
    <row r="18" spans="1:9" x14ac:dyDescent="0.25">
      <c r="A18" s="56"/>
      <c r="B18" s="52"/>
      <c r="C18" s="53"/>
      <c r="D18" s="52"/>
      <c r="E18" s="3" t="s">
        <v>11</v>
      </c>
      <c r="F18" s="3">
        <v>2025</v>
      </c>
      <c r="G18" s="3">
        <v>2026</v>
      </c>
      <c r="H18" s="3">
        <v>2027</v>
      </c>
      <c r="I18" s="7" t="s">
        <v>25</v>
      </c>
    </row>
    <row r="19" spans="1:9" x14ac:dyDescent="0.25">
      <c r="A19" s="56"/>
      <c r="B19" s="3"/>
      <c r="C19" s="4" t="s">
        <v>25</v>
      </c>
      <c r="D19" s="8" t="s">
        <v>19</v>
      </c>
      <c r="E19" s="8" t="s">
        <v>19</v>
      </c>
      <c r="F19" s="8">
        <f>SUM(F20:F20)</f>
        <v>1191274.8999999999</v>
      </c>
      <c r="G19" s="8">
        <f>SUM(G20:G20)</f>
        <v>1039417.45</v>
      </c>
      <c r="H19" s="8">
        <f>SUM(H20:H20)</f>
        <v>1477684.54</v>
      </c>
      <c r="I19" s="8">
        <f>SUM(F19:H19)</f>
        <v>3708376.8899999997</v>
      </c>
    </row>
    <row r="20" spans="1:9" ht="32.25" customHeight="1" x14ac:dyDescent="0.25">
      <c r="A20" s="57"/>
      <c r="B20" s="7" t="s">
        <v>38</v>
      </c>
      <c r="C20" s="2" t="s">
        <v>113</v>
      </c>
      <c r="D20" s="8" t="s">
        <v>19</v>
      </c>
      <c r="E20" s="8" t="s">
        <v>19</v>
      </c>
      <c r="F20" s="37">
        <v>1191274.8999999999</v>
      </c>
      <c r="G20" s="37">
        <v>1039417.45</v>
      </c>
      <c r="H20" s="37">
        <v>1477684.54</v>
      </c>
      <c r="I20" s="8">
        <f>SUM(F20:H20)</f>
        <v>3708376.8899999997</v>
      </c>
    </row>
  </sheetData>
  <mergeCells count="16">
    <mergeCell ref="A6:I6"/>
    <mergeCell ref="A7:I7"/>
    <mergeCell ref="A17:A20"/>
    <mergeCell ref="B17:B18"/>
    <mergeCell ref="C17:C18"/>
    <mergeCell ref="D17:D18"/>
    <mergeCell ref="A8:I8"/>
    <mergeCell ref="B10:I10"/>
    <mergeCell ref="B11:I11"/>
    <mergeCell ref="B12:I12"/>
    <mergeCell ref="B13:I13"/>
    <mergeCell ref="A14:A16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2"/>
  <sheetViews>
    <sheetView topLeftCell="A6" zoomScale="115" zoomScaleNormal="115" zoomScaleSheetLayoutView="130" workbookViewId="0">
      <selection activeCell="M19" sqref="M19"/>
    </sheetView>
  </sheetViews>
  <sheetFormatPr defaultRowHeight="15.75" x14ac:dyDescent="0.25"/>
  <cols>
    <col min="1" max="1" width="28.875" customWidth="1"/>
    <col min="2" max="2" width="9" customWidth="1"/>
    <col min="3" max="3" width="20.75" customWidth="1"/>
    <col min="4" max="4" width="9.25" customWidth="1"/>
    <col min="6" max="6" width="9.625" customWidth="1"/>
    <col min="7" max="7" width="9.75" customWidth="1"/>
    <col min="8" max="8" width="10" customWidth="1"/>
    <col min="9" max="9" width="11.25" customWidth="1"/>
  </cols>
  <sheetData>
    <row r="1" spans="1:9" x14ac:dyDescent="0.25">
      <c r="F1" t="s">
        <v>28</v>
      </c>
    </row>
    <row r="2" spans="1:9" x14ac:dyDescent="0.25">
      <c r="F2" t="s">
        <v>32</v>
      </c>
    </row>
    <row r="3" spans="1:9" x14ac:dyDescent="0.25">
      <c r="F3" t="s">
        <v>69</v>
      </c>
    </row>
    <row r="6" spans="1:9" x14ac:dyDescent="0.25">
      <c r="A6" s="6" t="s">
        <v>26</v>
      </c>
      <c r="B6" s="6"/>
      <c r="C6" s="6"/>
      <c r="D6" s="6"/>
      <c r="E6" s="6"/>
      <c r="F6" s="6"/>
      <c r="G6" s="6"/>
      <c r="H6" s="6"/>
      <c r="I6" s="6"/>
    </row>
    <row r="7" spans="1:9" x14ac:dyDescent="0.25">
      <c r="A7" s="6" t="s">
        <v>42</v>
      </c>
      <c r="B7" s="6"/>
      <c r="C7" s="6"/>
      <c r="D7" s="6"/>
      <c r="E7" s="6"/>
      <c r="F7" s="6"/>
      <c r="G7" s="6"/>
      <c r="H7" s="6"/>
      <c r="I7" s="6"/>
    </row>
    <row r="8" spans="1:9" x14ac:dyDescent="0.25">
      <c r="A8" s="6" t="s">
        <v>76</v>
      </c>
      <c r="B8" s="6"/>
      <c r="C8" s="6"/>
      <c r="D8" s="6"/>
      <c r="E8" s="6"/>
      <c r="F8" s="6"/>
      <c r="G8" s="6"/>
      <c r="H8" s="6"/>
      <c r="I8" s="6"/>
    </row>
    <row r="10" spans="1:9" x14ac:dyDescent="0.25">
      <c r="A10" s="1" t="s">
        <v>0</v>
      </c>
      <c r="B10" s="54" t="s">
        <v>1</v>
      </c>
      <c r="C10" s="54"/>
      <c r="D10" s="54"/>
      <c r="E10" s="54"/>
      <c r="F10" s="54"/>
      <c r="G10" s="54"/>
      <c r="H10" s="54"/>
      <c r="I10" s="54"/>
    </row>
    <row r="11" spans="1:9" ht="25.5" x14ac:dyDescent="0.25">
      <c r="A11" s="2" t="s">
        <v>2</v>
      </c>
      <c r="B11" s="54" t="s">
        <v>49</v>
      </c>
      <c r="C11" s="54"/>
      <c r="D11" s="54"/>
      <c r="E11" s="54"/>
      <c r="F11" s="54"/>
      <c r="G11" s="54"/>
      <c r="H11" s="54"/>
      <c r="I11" s="54"/>
    </row>
    <row r="12" spans="1:9" x14ac:dyDescent="0.25">
      <c r="A12" s="2" t="s">
        <v>33</v>
      </c>
      <c r="B12" s="54" t="s">
        <v>105</v>
      </c>
      <c r="C12" s="54"/>
      <c r="D12" s="54"/>
      <c r="E12" s="54"/>
      <c r="F12" s="54"/>
      <c r="G12" s="54"/>
      <c r="H12" s="54"/>
      <c r="I12" s="54"/>
    </row>
    <row r="13" spans="1:9" ht="29.45" customHeight="1" x14ac:dyDescent="0.25">
      <c r="A13" s="2" t="s">
        <v>34</v>
      </c>
      <c r="B13" s="54" t="s">
        <v>75</v>
      </c>
      <c r="C13" s="54"/>
      <c r="D13" s="54"/>
      <c r="E13" s="54"/>
      <c r="F13" s="54"/>
      <c r="G13" s="54"/>
      <c r="H13" s="54"/>
      <c r="I13" s="54"/>
    </row>
    <row r="14" spans="1:9" x14ac:dyDescent="0.25">
      <c r="A14" s="55" t="s">
        <v>35</v>
      </c>
      <c r="B14" s="52" t="s">
        <v>21</v>
      </c>
      <c r="C14" s="53" t="s">
        <v>36</v>
      </c>
      <c r="D14" s="52" t="s">
        <v>23</v>
      </c>
      <c r="E14" s="54" t="s">
        <v>37</v>
      </c>
      <c r="F14" s="54"/>
      <c r="G14" s="54"/>
      <c r="H14" s="54"/>
      <c r="I14" s="54"/>
    </row>
    <row r="15" spans="1:9" x14ac:dyDescent="0.25">
      <c r="A15" s="56"/>
      <c r="B15" s="52"/>
      <c r="C15" s="53"/>
      <c r="D15" s="52"/>
      <c r="E15" s="3" t="s">
        <v>11</v>
      </c>
      <c r="F15" s="3">
        <v>2025</v>
      </c>
      <c r="G15" s="3">
        <v>2026</v>
      </c>
      <c r="H15" s="3">
        <v>2027</v>
      </c>
      <c r="I15" s="3" t="s">
        <v>25</v>
      </c>
    </row>
    <row r="16" spans="1:9" ht="81" customHeight="1" x14ac:dyDescent="0.25">
      <c r="A16" s="56"/>
      <c r="B16" s="7" t="s">
        <v>38</v>
      </c>
      <c r="C16" s="44" t="s">
        <v>126</v>
      </c>
      <c r="D16" s="8" t="s">
        <v>19</v>
      </c>
      <c r="E16" s="8" t="s">
        <v>19</v>
      </c>
      <c r="F16" s="8">
        <v>3.07</v>
      </c>
      <c r="G16" s="8">
        <v>4.67</v>
      </c>
      <c r="H16" s="8">
        <v>8.4700000000000006</v>
      </c>
      <c r="I16" s="8">
        <f>H16+G16+F16</f>
        <v>16.21</v>
      </c>
    </row>
    <row r="17" spans="1:12" ht="55.5" customHeight="1" x14ac:dyDescent="0.25">
      <c r="A17" s="57"/>
      <c r="B17" s="7" t="s">
        <v>39</v>
      </c>
      <c r="C17" s="2" t="s">
        <v>127</v>
      </c>
      <c r="D17" s="8" t="s">
        <v>19</v>
      </c>
      <c r="E17" s="8" t="s">
        <v>19</v>
      </c>
      <c r="F17" s="9">
        <v>427</v>
      </c>
      <c r="G17" s="9">
        <v>702</v>
      </c>
      <c r="H17" s="9">
        <v>255</v>
      </c>
      <c r="I17" s="9">
        <f>H17+G17+F17</f>
        <v>1384</v>
      </c>
    </row>
    <row r="18" spans="1:12" ht="26.45" customHeight="1" x14ac:dyDescent="0.25">
      <c r="A18" s="55" t="s">
        <v>20</v>
      </c>
      <c r="B18" s="52" t="s">
        <v>21</v>
      </c>
      <c r="C18" s="53" t="s">
        <v>40</v>
      </c>
      <c r="D18" s="52" t="s">
        <v>41</v>
      </c>
      <c r="E18" s="5" t="s">
        <v>24</v>
      </c>
      <c r="F18" s="5"/>
      <c r="G18" s="5"/>
      <c r="H18" s="5"/>
      <c r="I18" s="5"/>
    </row>
    <row r="19" spans="1:12" x14ac:dyDescent="0.25">
      <c r="A19" s="56"/>
      <c r="B19" s="52"/>
      <c r="C19" s="53"/>
      <c r="D19" s="52"/>
      <c r="E19" s="3" t="s">
        <v>11</v>
      </c>
      <c r="F19" s="3">
        <v>2025</v>
      </c>
      <c r="G19" s="3">
        <v>2026</v>
      </c>
      <c r="H19" s="3">
        <v>2027</v>
      </c>
      <c r="I19" s="7" t="s">
        <v>25</v>
      </c>
    </row>
    <row r="20" spans="1:12" ht="16.5" customHeight="1" x14ac:dyDescent="0.25">
      <c r="A20" s="56"/>
      <c r="B20" s="3"/>
      <c r="C20" s="4" t="s">
        <v>25</v>
      </c>
      <c r="D20" s="8" t="s">
        <v>19</v>
      </c>
      <c r="E20" s="8" t="s">
        <v>19</v>
      </c>
      <c r="F20" s="8">
        <f>SUM(F21:F22)</f>
        <v>583963.28800000006</v>
      </c>
      <c r="G20" s="8">
        <f>SUM(G21:G22)</f>
        <v>588747.47</v>
      </c>
      <c r="H20" s="8">
        <f>SUM(H21:H22)</f>
        <v>153265.16</v>
      </c>
      <c r="I20" s="8">
        <f>SUM(F20:H20)</f>
        <v>1325975.9179999998</v>
      </c>
      <c r="K20" s="17"/>
      <c r="L20" s="17"/>
    </row>
    <row r="21" spans="1:12" ht="25.5" x14ac:dyDescent="0.25">
      <c r="A21" s="56"/>
      <c r="B21" s="7" t="s">
        <v>38</v>
      </c>
      <c r="C21" s="2" t="s">
        <v>113</v>
      </c>
      <c r="D21" s="8" t="s">
        <v>19</v>
      </c>
      <c r="E21" s="8" t="s">
        <v>19</v>
      </c>
      <c r="F21" s="8">
        <v>497989.76</v>
      </c>
      <c r="G21" s="8">
        <v>513036.76</v>
      </c>
      <c r="H21" s="8">
        <v>77604.45</v>
      </c>
      <c r="I21" s="8">
        <f>SUM(F21:H21)</f>
        <v>1088630.97</v>
      </c>
    </row>
    <row r="22" spans="1:12" ht="25.5" x14ac:dyDescent="0.25">
      <c r="A22" s="57"/>
      <c r="B22" s="7" t="s">
        <v>39</v>
      </c>
      <c r="C22" s="2" t="s">
        <v>50</v>
      </c>
      <c r="D22" s="8" t="s">
        <v>19</v>
      </c>
      <c r="E22" s="8" t="s">
        <v>19</v>
      </c>
      <c r="F22" s="8">
        <v>85973.528000000006</v>
      </c>
      <c r="G22" s="8">
        <v>75710.710000000006</v>
      </c>
      <c r="H22" s="8">
        <v>75660.710000000006</v>
      </c>
      <c r="I22" s="8">
        <f>SUM(F22:H22)</f>
        <v>237344.94800000003</v>
      </c>
    </row>
  </sheetData>
  <mergeCells count="13">
    <mergeCell ref="B10:I10"/>
    <mergeCell ref="B11:I11"/>
    <mergeCell ref="B12:I12"/>
    <mergeCell ref="B13:I13"/>
    <mergeCell ref="B14:B15"/>
    <mergeCell ref="C14:C15"/>
    <mergeCell ref="D14:D15"/>
    <mergeCell ref="E14:I14"/>
    <mergeCell ref="A18:A22"/>
    <mergeCell ref="A14:A17"/>
    <mergeCell ref="B18:B19"/>
    <mergeCell ref="C18:C19"/>
    <mergeCell ref="D18:D19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2"/>
  <sheetViews>
    <sheetView topLeftCell="A14" zoomScale="115" zoomScaleNormal="115" zoomScaleSheetLayoutView="130" workbookViewId="0">
      <selection activeCell="F23" sqref="F23"/>
    </sheetView>
  </sheetViews>
  <sheetFormatPr defaultRowHeight="15.75" x14ac:dyDescent="0.25"/>
  <cols>
    <col min="1" max="1" width="28.875" customWidth="1"/>
    <col min="2" max="2" width="9" customWidth="1"/>
    <col min="3" max="3" width="20.75" customWidth="1"/>
    <col min="4" max="4" width="9.25" customWidth="1"/>
    <col min="6" max="6" width="9.625" customWidth="1"/>
    <col min="7" max="7" width="9.75" customWidth="1"/>
    <col min="8" max="8" width="10" customWidth="1"/>
    <col min="9" max="9" width="11.25" customWidth="1"/>
  </cols>
  <sheetData>
    <row r="1" spans="1:9" x14ac:dyDescent="0.25">
      <c r="F1" t="s">
        <v>28</v>
      </c>
    </row>
    <row r="2" spans="1:9" x14ac:dyDescent="0.25">
      <c r="F2" t="s">
        <v>32</v>
      </c>
    </row>
    <row r="3" spans="1:9" x14ac:dyDescent="0.25">
      <c r="F3" t="s">
        <v>69</v>
      </c>
    </row>
    <row r="6" spans="1:9" x14ac:dyDescent="0.25">
      <c r="A6" s="6" t="s">
        <v>26</v>
      </c>
      <c r="B6" s="6"/>
      <c r="C6" s="6"/>
      <c r="D6" s="6"/>
      <c r="E6" s="6"/>
      <c r="F6" s="6"/>
      <c r="G6" s="6"/>
      <c r="H6" s="6"/>
      <c r="I6" s="6"/>
    </row>
    <row r="7" spans="1:9" x14ac:dyDescent="0.25">
      <c r="A7" s="6" t="s">
        <v>42</v>
      </c>
      <c r="B7" s="6"/>
      <c r="C7" s="6"/>
      <c r="D7" s="6"/>
      <c r="E7" s="6"/>
      <c r="F7" s="6"/>
      <c r="G7" s="6"/>
      <c r="H7" s="6"/>
      <c r="I7" s="6"/>
    </row>
    <row r="8" spans="1:9" x14ac:dyDescent="0.25">
      <c r="A8" s="6" t="s">
        <v>79</v>
      </c>
      <c r="B8" s="6"/>
      <c r="C8" s="6"/>
      <c r="D8" s="6"/>
      <c r="E8" s="6"/>
      <c r="F8" s="6"/>
      <c r="G8" s="6"/>
      <c r="H8" s="6"/>
      <c r="I8" s="6"/>
    </row>
    <row r="10" spans="1:9" x14ac:dyDescent="0.25">
      <c r="A10" s="1" t="s">
        <v>0</v>
      </c>
      <c r="B10" s="54" t="s">
        <v>1</v>
      </c>
      <c r="C10" s="54"/>
      <c r="D10" s="54"/>
      <c r="E10" s="54"/>
      <c r="F10" s="54"/>
      <c r="G10" s="54"/>
      <c r="H10" s="54"/>
      <c r="I10" s="54"/>
    </row>
    <row r="11" spans="1:9" ht="25.5" x14ac:dyDescent="0.25">
      <c r="A11" s="2" t="s">
        <v>2</v>
      </c>
      <c r="B11" s="54" t="s">
        <v>49</v>
      </c>
      <c r="C11" s="54"/>
      <c r="D11" s="54"/>
      <c r="E11" s="54"/>
      <c r="F11" s="54"/>
      <c r="G11" s="54"/>
      <c r="H11" s="54"/>
      <c r="I11" s="54"/>
    </row>
    <row r="12" spans="1:9" ht="15.6" customHeight="1" x14ac:dyDescent="0.25">
      <c r="A12" s="2" t="s">
        <v>33</v>
      </c>
      <c r="B12" s="54" t="s">
        <v>78</v>
      </c>
      <c r="C12" s="54"/>
      <c r="D12" s="54"/>
      <c r="E12" s="54"/>
      <c r="F12" s="54"/>
      <c r="G12" s="54"/>
      <c r="H12" s="54"/>
      <c r="I12" s="54"/>
    </row>
    <row r="13" spans="1:9" ht="39" customHeight="1" x14ac:dyDescent="0.25">
      <c r="A13" s="11" t="s">
        <v>34</v>
      </c>
      <c r="B13" s="54" t="s">
        <v>116</v>
      </c>
      <c r="C13" s="54"/>
      <c r="D13" s="54"/>
      <c r="E13" s="54"/>
      <c r="F13" s="54"/>
      <c r="G13" s="54"/>
      <c r="H13" s="54"/>
      <c r="I13" s="54"/>
    </row>
    <row r="14" spans="1:9" x14ac:dyDescent="0.25">
      <c r="A14" s="55" t="s">
        <v>35</v>
      </c>
      <c r="B14" s="52" t="s">
        <v>21</v>
      </c>
      <c r="C14" s="53" t="s">
        <v>36</v>
      </c>
      <c r="D14" s="52" t="s">
        <v>23</v>
      </c>
      <c r="E14" s="54" t="s">
        <v>37</v>
      </c>
      <c r="F14" s="54"/>
      <c r="G14" s="54"/>
      <c r="H14" s="54"/>
      <c r="I14" s="54"/>
    </row>
    <row r="15" spans="1:9" x14ac:dyDescent="0.25">
      <c r="A15" s="56"/>
      <c r="B15" s="52"/>
      <c r="C15" s="53"/>
      <c r="D15" s="52"/>
      <c r="E15" s="3" t="s">
        <v>11</v>
      </c>
      <c r="F15" s="3">
        <v>2025</v>
      </c>
      <c r="G15" s="3">
        <v>2026</v>
      </c>
      <c r="H15" s="3">
        <v>2027</v>
      </c>
      <c r="I15" s="3" t="s">
        <v>25</v>
      </c>
    </row>
    <row r="16" spans="1:9" ht="82.5" customHeight="1" x14ac:dyDescent="0.25">
      <c r="A16" s="56"/>
      <c r="B16" s="7">
        <v>1</v>
      </c>
      <c r="C16" s="2" t="s">
        <v>128</v>
      </c>
      <c r="D16" s="8" t="s">
        <v>19</v>
      </c>
      <c r="E16" s="8" t="s">
        <v>19</v>
      </c>
      <c r="F16" s="8">
        <v>17.489999999999998</v>
      </c>
      <c r="G16" s="8">
        <v>3.29</v>
      </c>
      <c r="H16" s="8">
        <v>6.43</v>
      </c>
      <c r="I16" s="8">
        <f>H16+G16+F16</f>
        <v>27.209999999999997</v>
      </c>
    </row>
    <row r="17" spans="1:9" ht="69.75" customHeight="1" x14ac:dyDescent="0.25">
      <c r="A17" s="57"/>
      <c r="B17" s="7">
        <v>2</v>
      </c>
      <c r="C17" s="2" t="s">
        <v>129</v>
      </c>
      <c r="D17" s="8" t="s">
        <v>19</v>
      </c>
      <c r="E17" s="8" t="s">
        <v>19</v>
      </c>
      <c r="F17" s="8">
        <v>12.19</v>
      </c>
      <c r="G17" s="8">
        <v>2.9</v>
      </c>
      <c r="H17" s="8">
        <v>6.09</v>
      </c>
      <c r="I17" s="8">
        <f>H17+G17+F17</f>
        <v>21.18</v>
      </c>
    </row>
    <row r="18" spans="1:9" ht="26.45" customHeight="1" x14ac:dyDescent="0.25">
      <c r="A18" s="55" t="s">
        <v>20</v>
      </c>
      <c r="B18" s="52" t="s">
        <v>21</v>
      </c>
      <c r="C18" s="53" t="s">
        <v>40</v>
      </c>
      <c r="D18" s="52" t="s">
        <v>41</v>
      </c>
      <c r="E18" s="5" t="s">
        <v>24</v>
      </c>
      <c r="F18" s="5"/>
      <c r="G18" s="5"/>
      <c r="H18" s="5"/>
      <c r="I18" s="5"/>
    </row>
    <row r="19" spans="1:9" x14ac:dyDescent="0.25">
      <c r="A19" s="56"/>
      <c r="B19" s="52"/>
      <c r="C19" s="53"/>
      <c r="D19" s="52"/>
      <c r="E19" s="3" t="s">
        <v>11</v>
      </c>
      <c r="F19" s="3">
        <v>2025</v>
      </c>
      <c r="G19" s="3">
        <v>2026</v>
      </c>
      <c r="H19" s="3">
        <v>2027</v>
      </c>
      <c r="I19" s="7" t="s">
        <v>25</v>
      </c>
    </row>
    <row r="20" spans="1:9" x14ac:dyDescent="0.25">
      <c r="A20" s="56"/>
      <c r="B20" s="3"/>
      <c r="C20" s="4" t="s">
        <v>25</v>
      </c>
      <c r="D20" s="8" t="s">
        <v>19</v>
      </c>
      <c r="E20" s="8" t="s">
        <v>19</v>
      </c>
      <c r="F20" s="8">
        <f>SUM(F21:F22)</f>
        <v>1466698.42</v>
      </c>
      <c r="G20" s="8">
        <f>SUM(G21:G22)</f>
        <v>1033740.09</v>
      </c>
      <c r="H20" s="8">
        <f>SUM(H21:H22)</f>
        <v>1155032.67</v>
      </c>
      <c r="I20" s="8">
        <f>SUM(F20:H20)</f>
        <v>3655471.1799999997</v>
      </c>
    </row>
    <row r="21" spans="1:9" ht="42.75" customHeight="1" x14ac:dyDescent="0.25">
      <c r="A21" s="56"/>
      <c r="B21" s="7">
        <v>1</v>
      </c>
      <c r="C21" s="2" t="s">
        <v>124</v>
      </c>
      <c r="D21" s="8" t="s">
        <v>19</v>
      </c>
      <c r="E21" s="8" t="s">
        <v>19</v>
      </c>
      <c r="F21" s="8">
        <v>1023498.42</v>
      </c>
      <c r="G21" s="8">
        <v>702890.09</v>
      </c>
      <c r="H21" s="8">
        <v>824182.67</v>
      </c>
      <c r="I21" s="8">
        <f>SUM(F21:H21)</f>
        <v>2550571.1800000002</v>
      </c>
    </row>
    <row r="22" spans="1:9" ht="33" customHeight="1" x14ac:dyDescent="0.25">
      <c r="A22" s="57"/>
      <c r="B22" s="7">
        <v>2</v>
      </c>
      <c r="C22" s="2" t="s">
        <v>125</v>
      </c>
      <c r="D22" s="8" t="s">
        <v>19</v>
      </c>
      <c r="E22" s="8" t="s">
        <v>19</v>
      </c>
      <c r="F22" s="8">
        <v>443200</v>
      </c>
      <c r="G22" s="8">
        <v>330850</v>
      </c>
      <c r="H22" s="8">
        <v>330850</v>
      </c>
      <c r="I22" s="8">
        <f>SUM(F22:H22)</f>
        <v>1104900</v>
      </c>
    </row>
  </sheetData>
  <mergeCells count="13">
    <mergeCell ref="A18:A22"/>
    <mergeCell ref="B18:B19"/>
    <mergeCell ref="C18:C19"/>
    <mergeCell ref="D18:D19"/>
    <mergeCell ref="B10:I10"/>
    <mergeCell ref="B11:I11"/>
    <mergeCell ref="B12:I12"/>
    <mergeCell ref="B13:I13"/>
    <mergeCell ref="A14:A17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4"/>
  <sheetViews>
    <sheetView topLeftCell="A4" zoomScale="115" zoomScaleNormal="115" zoomScaleSheetLayoutView="130" workbookViewId="0">
      <selection activeCell="F26" sqref="F26"/>
    </sheetView>
  </sheetViews>
  <sheetFormatPr defaultRowHeight="15.75" x14ac:dyDescent="0.25"/>
  <cols>
    <col min="1" max="1" width="28.875" customWidth="1"/>
    <col min="2" max="2" width="9" customWidth="1"/>
    <col min="3" max="3" width="26.5" customWidth="1"/>
    <col min="4" max="4" width="9.25" customWidth="1"/>
    <col min="5" max="5" width="8" customWidth="1"/>
    <col min="6" max="6" width="9" customWidth="1"/>
    <col min="7" max="7" width="9.75" customWidth="1"/>
    <col min="8" max="8" width="10" customWidth="1"/>
    <col min="9" max="9" width="11.75" customWidth="1"/>
  </cols>
  <sheetData>
    <row r="1" spans="1:9" x14ac:dyDescent="0.25">
      <c r="F1" t="s">
        <v>28</v>
      </c>
    </row>
    <row r="2" spans="1:9" x14ac:dyDescent="0.25">
      <c r="F2" t="s">
        <v>32</v>
      </c>
    </row>
    <row r="3" spans="1:9" x14ac:dyDescent="0.25">
      <c r="F3" t="s">
        <v>69</v>
      </c>
    </row>
    <row r="6" spans="1:9" x14ac:dyDescent="0.25">
      <c r="A6" s="6" t="s">
        <v>26</v>
      </c>
      <c r="B6" s="6"/>
      <c r="C6" s="6"/>
      <c r="D6" s="6"/>
      <c r="E6" s="6"/>
      <c r="F6" s="6"/>
      <c r="G6" s="6"/>
      <c r="H6" s="6"/>
      <c r="I6" s="6"/>
    </row>
    <row r="7" spans="1:9" x14ac:dyDescent="0.25">
      <c r="A7" s="6" t="s">
        <v>42</v>
      </c>
      <c r="B7" s="6"/>
      <c r="C7" s="6"/>
      <c r="D7" s="6"/>
      <c r="E7" s="6"/>
      <c r="F7" s="6"/>
      <c r="G7" s="6"/>
      <c r="H7" s="6"/>
      <c r="I7" s="6"/>
    </row>
    <row r="8" spans="1:9" x14ac:dyDescent="0.25">
      <c r="A8" s="6" t="s">
        <v>77</v>
      </c>
      <c r="B8" s="6"/>
      <c r="C8" s="6"/>
      <c r="D8" s="6"/>
      <c r="E8" s="6"/>
      <c r="F8" s="6"/>
      <c r="G8" s="6"/>
      <c r="H8" s="6"/>
      <c r="I8" s="6"/>
    </row>
    <row r="10" spans="1:9" x14ac:dyDescent="0.25">
      <c r="A10" s="1" t="s">
        <v>0</v>
      </c>
      <c r="B10" s="54" t="s">
        <v>1</v>
      </c>
      <c r="C10" s="54"/>
      <c r="D10" s="54"/>
      <c r="E10" s="54"/>
      <c r="F10" s="54"/>
      <c r="G10" s="54"/>
      <c r="H10" s="54"/>
      <c r="I10" s="54"/>
    </row>
    <row r="11" spans="1:9" ht="25.5" x14ac:dyDescent="0.25">
      <c r="A11" s="2" t="s">
        <v>2</v>
      </c>
      <c r="B11" s="54" t="s">
        <v>49</v>
      </c>
      <c r="C11" s="54"/>
      <c r="D11" s="54"/>
      <c r="E11" s="54"/>
      <c r="F11" s="54"/>
      <c r="G11" s="54"/>
      <c r="H11" s="54"/>
      <c r="I11" s="54"/>
    </row>
    <row r="12" spans="1:9" x14ac:dyDescent="0.25">
      <c r="A12" s="2" t="s">
        <v>33</v>
      </c>
      <c r="B12" s="54" t="s">
        <v>48</v>
      </c>
      <c r="C12" s="54"/>
      <c r="D12" s="54"/>
      <c r="E12" s="54"/>
      <c r="F12" s="54"/>
      <c r="G12" s="54"/>
      <c r="H12" s="54"/>
      <c r="I12" s="54"/>
    </row>
    <row r="13" spans="1:9" x14ac:dyDescent="0.25">
      <c r="A13" s="2" t="s">
        <v>34</v>
      </c>
      <c r="B13" s="54" t="s">
        <v>81</v>
      </c>
      <c r="C13" s="54"/>
      <c r="D13" s="54"/>
      <c r="E13" s="54"/>
      <c r="F13" s="54"/>
      <c r="G13" s="54"/>
      <c r="H13" s="54"/>
      <c r="I13" s="54"/>
    </row>
    <row r="14" spans="1:9" ht="22.9" customHeight="1" x14ac:dyDescent="0.25">
      <c r="A14" s="54" t="s">
        <v>35</v>
      </c>
      <c r="B14" s="52" t="s">
        <v>21</v>
      </c>
      <c r="C14" s="53" t="s">
        <v>36</v>
      </c>
      <c r="D14" s="52" t="s">
        <v>23</v>
      </c>
      <c r="E14" s="54" t="s">
        <v>37</v>
      </c>
      <c r="F14" s="54"/>
      <c r="G14" s="54"/>
      <c r="H14" s="54"/>
      <c r="I14" s="54"/>
    </row>
    <row r="15" spans="1:9" x14ac:dyDescent="0.25">
      <c r="A15" s="54"/>
      <c r="B15" s="52"/>
      <c r="C15" s="53"/>
      <c r="D15" s="52"/>
      <c r="E15" s="3" t="s">
        <v>11</v>
      </c>
      <c r="F15" s="3">
        <v>2025</v>
      </c>
      <c r="G15" s="3">
        <v>2026</v>
      </c>
      <c r="H15" s="3">
        <v>2027</v>
      </c>
      <c r="I15" s="3" t="s">
        <v>25</v>
      </c>
    </row>
    <row r="16" spans="1:9" ht="51" x14ac:dyDescent="0.25">
      <c r="A16" s="54"/>
      <c r="B16" s="7" t="s">
        <v>38</v>
      </c>
      <c r="C16" s="45" t="s">
        <v>130</v>
      </c>
      <c r="D16" s="8" t="s">
        <v>19</v>
      </c>
      <c r="E16" s="8" t="s">
        <v>19</v>
      </c>
      <c r="F16" s="8">
        <v>0.48</v>
      </c>
      <c r="G16" s="8">
        <v>0</v>
      </c>
      <c r="H16" s="8">
        <v>0</v>
      </c>
      <c r="I16" s="8">
        <f>SUM(F16:H16)</f>
        <v>0.48</v>
      </c>
    </row>
    <row r="17" spans="1:11" ht="38.25" x14ac:dyDescent="0.25">
      <c r="A17" s="54"/>
      <c r="B17" s="7" t="s">
        <v>39</v>
      </c>
      <c r="C17" s="16" t="s">
        <v>131</v>
      </c>
      <c r="D17" s="8" t="s">
        <v>19</v>
      </c>
      <c r="E17" s="8" t="s">
        <v>19</v>
      </c>
      <c r="F17" s="9" t="s">
        <v>110</v>
      </c>
      <c r="G17" s="9" t="s">
        <v>110</v>
      </c>
      <c r="H17" s="9" t="s">
        <v>110</v>
      </c>
      <c r="I17" s="9" t="s">
        <v>110</v>
      </c>
    </row>
    <row r="18" spans="1:11" ht="26.45" customHeight="1" x14ac:dyDescent="0.25">
      <c r="A18" s="55" t="s">
        <v>20</v>
      </c>
      <c r="B18" s="52" t="s">
        <v>21</v>
      </c>
      <c r="C18" s="53" t="s">
        <v>40</v>
      </c>
      <c r="D18" s="52" t="s">
        <v>41</v>
      </c>
      <c r="E18" s="66" t="s">
        <v>24</v>
      </c>
      <c r="F18" s="67"/>
      <c r="G18" s="67"/>
      <c r="H18" s="67"/>
      <c r="I18" s="68"/>
    </row>
    <row r="19" spans="1:11" x14ac:dyDescent="0.25">
      <c r="A19" s="56"/>
      <c r="B19" s="52"/>
      <c r="C19" s="53"/>
      <c r="D19" s="52"/>
      <c r="E19" s="3" t="s">
        <v>11</v>
      </c>
      <c r="F19" s="3">
        <v>2025</v>
      </c>
      <c r="G19" s="3">
        <v>2026</v>
      </c>
      <c r="H19" s="3">
        <v>2027</v>
      </c>
      <c r="I19" s="7" t="s">
        <v>25</v>
      </c>
    </row>
    <row r="20" spans="1:11" x14ac:dyDescent="0.25">
      <c r="A20" s="56"/>
      <c r="B20" s="3"/>
      <c r="C20" s="4" t="s">
        <v>25</v>
      </c>
      <c r="D20" s="8" t="s">
        <v>19</v>
      </c>
      <c r="E20" s="8" t="s">
        <v>19</v>
      </c>
      <c r="F20" s="8">
        <f>SUM(F21:F22)</f>
        <v>207791.64</v>
      </c>
      <c r="G20" s="8">
        <f t="shared" ref="G20:H20" si="0">SUM(G21:G22)</f>
        <v>134635.64000000001</v>
      </c>
      <c r="H20" s="8">
        <f t="shared" si="0"/>
        <v>134635.64000000001</v>
      </c>
      <c r="I20" s="8">
        <f>SUM(F20:H20)</f>
        <v>477062.92000000004</v>
      </c>
    </row>
    <row r="21" spans="1:11" ht="25.5" x14ac:dyDescent="0.25">
      <c r="A21" s="56"/>
      <c r="B21" s="7" t="s">
        <v>38</v>
      </c>
      <c r="C21" s="16" t="s">
        <v>115</v>
      </c>
      <c r="D21" s="8" t="s">
        <v>19</v>
      </c>
      <c r="E21" s="8" t="s">
        <v>19</v>
      </c>
      <c r="F21" s="38">
        <v>73156</v>
      </c>
      <c r="G21" s="38">
        <v>0</v>
      </c>
      <c r="H21" s="38">
        <v>0</v>
      </c>
      <c r="I21" s="8">
        <f>SUM(F21:H21)</f>
        <v>73156</v>
      </c>
    </row>
    <row r="22" spans="1:11" ht="25.5" x14ac:dyDescent="0.25">
      <c r="A22" s="57"/>
      <c r="B22" s="7" t="s">
        <v>39</v>
      </c>
      <c r="C22" s="16" t="s">
        <v>52</v>
      </c>
      <c r="D22" s="8" t="s">
        <v>19</v>
      </c>
      <c r="E22" s="8" t="s">
        <v>19</v>
      </c>
      <c r="F22" s="38">
        <v>134635.64000000001</v>
      </c>
      <c r="G22" s="38">
        <v>134635.64000000001</v>
      </c>
      <c r="H22" s="38">
        <v>134635.64000000001</v>
      </c>
      <c r="I22" s="8">
        <f>SUM(F22:H22)</f>
        <v>403906.92000000004</v>
      </c>
      <c r="K22" s="36"/>
    </row>
    <row r="24" spans="1:11" ht="25.5" x14ac:dyDescent="0.25">
      <c r="A24" s="9" t="s">
        <v>111</v>
      </c>
    </row>
  </sheetData>
  <mergeCells count="14">
    <mergeCell ref="A18:A22"/>
    <mergeCell ref="A14:A17"/>
    <mergeCell ref="B14:B15"/>
    <mergeCell ref="C14:C15"/>
    <mergeCell ref="D14:D15"/>
    <mergeCell ref="E14:I14"/>
    <mergeCell ref="B18:B19"/>
    <mergeCell ref="C18:C19"/>
    <mergeCell ref="D18:D19"/>
    <mergeCell ref="B10:I10"/>
    <mergeCell ref="B11:I11"/>
    <mergeCell ref="B12:I12"/>
    <mergeCell ref="B13:I13"/>
    <mergeCell ref="E18:I18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28"/>
  <sheetViews>
    <sheetView topLeftCell="A22" zoomScale="130" zoomScaleNormal="130" zoomScaleSheetLayoutView="130" workbookViewId="0">
      <selection activeCell="L20" sqref="L20"/>
    </sheetView>
  </sheetViews>
  <sheetFormatPr defaultRowHeight="15.75" x14ac:dyDescent="0.25"/>
  <cols>
    <col min="1" max="1" width="28.875" customWidth="1"/>
    <col min="2" max="2" width="9" customWidth="1"/>
    <col min="3" max="3" width="20.75" customWidth="1"/>
    <col min="4" max="4" width="9.625" customWidth="1"/>
    <col min="6" max="6" width="11" customWidth="1"/>
    <col min="7" max="7" width="11.25" customWidth="1"/>
    <col min="8" max="8" width="10" customWidth="1"/>
    <col min="9" max="9" width="10.25" customWidth="1"/>
  </cols>
  <sheetData>
    <row r="1" spans="1:9" x14ac:dyDescent="0.25">
      <c r="F1" t="s">
        <v>28</v>
      </c>
    </row>
    <row r="2" spans="1:9" x14ac:dyDescent="0.25">
      <c r="F2" t="s">
        <v>32</v>
      </c>
    </row>
    <row r="3" spans="1:9" x14ac:dyDescent="0.25">
      <c r="F3" t="s">
        <v>69</v>
      </c>
    </row>
    <row r="6" spans="1:9" x14ac:dyDescent="0.25">
      <c r="A6" s="61" t="s">
        <v>26</v>
      </c>
      <c r="B6" s="61"/>
      <c r="C6" s="61"/>
      <c r="D6" s="61"/>
      <c r="E6" s="61"/>
      <c r="F6" s="61"/>
      <c r="G6" s="61"/>
      <c r="H6" s="61"/>
      <c r="I6" s="61"/>
    </row>
    <row r="7" spans="1:9" x14ac:dyDescent="0.25">
      <c r="A7" s="61" t="s">
        <v>43</v>
      </c>
      <c r="B7" s="61"/>
      <c r="C7" s="61"/>
      <c r="D7" s="61"/>
      <c r="E7" s="61"/>
      <c r="F7" s="61"/>
      <c r="G7" s="61"/>
      <c r="H7" s="61"/>
      <c r="I7" s="61"/>
    </row>
    <row r="8" spans="1:9" x14ac:dyDescent="0.25">
      <c r="A8" s="61" t="s">
        <v>53</v>
      </c>
      <c r="B8" s="61"/>
      <c r="C8" s="61"/>
      <c r="D8" s="61"/>
      <c r="E8" s="61"/>
      <c r="F8" s="61"/>
      <c r="G8" s="61"/>
      <c r="H8" s="61"/>
      <c r="I8" s="61"/>
    </row>
    <row r="10" spans="1:9" x14ac:dyDescent="0.25">
      <c r="A10" s="1" t="s">
        <v>0</v>
      </c>
      <c r="B10" s="54" t="s">
        <v>1</v>
      </c>
      <c r="C10" s="54"/>
      <c r="D10" s="54"/>
      <c r="E10" s="54"/>
      <c r="F10" s="54"/>
      <c r="G10" s="54"/>
      <c r="H10" s="54"/>
      <c r="I10" s="54"/>
    </row>
    <row r="11" spans="1:9" ht="26.45" customHeight="1" x14ac:dyDescent="0.25">
      <c r="A11" s="2" t="s">
        <v>2</v>
      </c>
      <c r="B11" s="54" t="s">
        <v>54</v>
      </c>
      <c r="C11" s="54"/>
      <c r="D11" s="54"/>
      <c r="E11" s="54"/>
      <c r="F11" s="54"/>
      <c r="G11" s="54"/>
      <c r="H11" s="54"/>
      <c r="I11" s="54"/>
    </row>
    <row r="12" spans="1:9" x14ac:dyDescent="0.25">
      <c r="A12" s="2" t="s">
        <v>33</v>
      </c>
      <c r="B12" s="54" t="s">
        <v>112</v>
      </c>
      <c r="C12" s="54"/>
      <c r="D12" s="54"/>
      <c r="E12" s="54"/>
      <c r="F12" s="54"/>
      <c r="G12" s="54"/>
      <c r="H12" s="54"/>
      <c r="I12" s="54"/>
    </row>
    <row r="13" spans="1:9" ht="30.6" customHeight="1" x14ac:dyDescent="0.25">
      <c r="A13" s="2" t="s">
        <v>34</v>
      </c>
      <c r="B13" s="77" t="s">
        <v>85</v>
      </c>
      <c r="C13" s="77"/>
      <c r="D13" s="77"/>
      <c r="E13" s="77"/>
      <c r="F13" s="77"/>
      <c r="G13" s="77"/>
      <c r="H13" s="77"/>
      <c r="I13" s="77"/>
    </row>
    <row r="14" spans="1:9" x14ac:dyDescent="0.25">
      <c r="A14" s="72" t="s">
        <v>35</v>
      </c>
      <c r="B14" s="52" t="s">
        <v>21</v>
      </c>
      <c r="C14" s="53" t="s">
        <v>36</v>
      </c>
      <c r="D14" s="52" t="s">
        <v>9</v>
      </c>
      <c r="E14" s="54" t="s">
        <v>37</v>
      </c>
      <c r="F14" s="54"/>
      <c r="G14" s="54"/>
      <c r="H14" s="54"/>
      <c r="I14" s="54"/>
    </row>
    <row r="15" spans="1:9" ht="64.5" x14ac:dyDescent="0.25">
      <c r="A15" s="73"/>
      <c r="B15" s="52"/>
      <c r="C15" s="53"/>
      <c r="D15" s="52"/>
      <c r="E15" s="10" t="s">
        <v>11</v>
      </c>
      <c r="F15" s="10">
        <v>2025</v>
      </c>
      <c r="G15" s="10">
        <v>2026</v>
      </c>
      <c r="H15" s="10">
        <v>2027</v>
      </c>
      <c r="I15" s="3" t="s">
        <v>44</v>
      </c>
    </row>
    <row r="16" spans="1:9" ht="51" x14ac:dyDescent="0.25">
      <c r="A16" s="73"/>
      <c r="B16" s="10" t="s">
        <v>38</v>
      </c>
      <c r="C16" s="11" t="s">
        <v>132</v>
      </c>
      <c r="D16" s="8">
        <v>538.25</v>
      </c>
      <c r="E16" s="8" t="s">
        <v>19</v>
      </c>
      <c r="F16" s="8">
        <v>538.25</v>
      </c>
      <c r="G16" s="8">
        <v>538.25</v>
      </c>
      <c r="H16" s="8">
        <v>538.25</v>
      </c>
      <c r="I16" s="8">
        <v>538.25</v>
      </c>
    </row>
    <row r="17" spans="1:9" ht="51" x14ac:dyDescent="0.25">
      <c r="A17" s="73"/>
      <c r="B17" s="10" t="s">
        <v>39</v>
      </c>
      <c r="C17" s="11" t="s">
        <v>133</v>
      </c>
      <c r="D17" s="9">
        <v>17</v>
      </c>
      <c r="E17" s="9" t="s">
        <v>19</v>
      </c>
      <c r="F17" s="9">
        <v>16</v>
      </c>
      <c r="G17" s="9">
        <v>16</v>
      </c>
      <c r="H17" s="9">
        <v>16</v>
      </c>
      <c r="I17" s="12">
        <f>F17+G17+H17</f>
        <v>48</v>
      </c>
    </row>
    <row r="18" spans="1:9" ht="51" x14ac:dyDescent="0.25">
      <c r="A18" s="73"/>
      <c r="B18" s="10" t="s">
        <v>45</v>
      </c>
      <c r="C18" s="46" t="s">
        <v>134</v>
      </c>
      <c r="D18" s="8">
        <v>70311</v>
      </c>
      <c r="E18" s="8" t="s">
        <v>19</v>
      </c>
      <c r="F18" s="8">
        <v>70311</v>
      </c>
      <c r="G18" s="8">
        <v>70311</v>
      </c>
      <c r="H18" s="8">
        <v>70311</v>
      </c>
      <c r="I18" s="8">
        <v>70311</v>
      </c>
    </row>
    <row r="19" spans="1:9" ht="51" x14ac:dyDescent="0.25">
      <c r="A19" s="73"/>
      <c r="B19" s="18" t="s">
        <v>46</v>
      </c>
      <c r="C19" s="11" t="s">
        <v>136</v>
      </c>
      <c r="D19" s="8">
        <v>7863.48</v>
      </c>
      <c r="E19" s="8" t="s">
        <v>19</v>
      </c>
      <c r="F19" s="8">
        <v>7881.82</v>
      </c>
      <c r="G19" s="8">
        <v>7881.82</v>
      </c>
      <c r="H19" s="8">
        <v>7881.82</v>
      </c>
      <c r="I19" s="8">
        <v>7881.82</v>
      </c>
    </row>
    <row r="20" spans="1:9" ht="102" x14ac:dyDescent="0.25">
      <c r="A20" s="74"/>
      <c r="B20" s="18" t="s">
        <v>47</v>
      </c>
      <c r="C20" s="11" t="s">
        <v>135</v>
      </c>
      <c r="D20" s="9">
        <v>1</v>
      </c>
      <c r="E20" s="8" t="s">
        <v>19</v>
      </c>
      <c r="F20" s="9">
        <v>1</v>
      </c>
      <c r="G20" s="9">
        <v>1</v>
      </c>
      <c r="H20" s="9">
        <v>1</v>
      </c>
      <c r="I20" s="12">
        <v>1</v>
      </c>
    </row>
    <row r="21" spans="1:9" ht="25.5" x14ac:dyDescent="0.25">
      <c r="A21" s="52" t="s">
        <v>20</v>
      </c>
      <c r="B21" s="52" t="s">
        <v>21</v>
      </c>
      <c r="C21" s="75" t="s">
        <v>40</v>
      </c>
      <c r="D21" s="52" t="s">
        <v>41</v>
      </c>
      <c r="E21" s="5" t="s">
        <v>24</v>
      </c>
      <c r="F21" s="5"/>
      <c r="G21" s="5"/>
      <c r="H21" s="5"/>
      <c r="I21" s="5"/>
    </row>
    <row r="22" spans="1:9" x14ac:dyDescent="0.25">
      <c r="A22" s="52"/>
      <c r="B22" s="52"/>
      <c r="C22" s="76"/>
      <c r="D22" s="52"/>
      <c r="E22" s="3" t="s">
        <v>11</v>
      </c>
      <c r="F22" s="3">
        <v>2025</v>
      </c>
      <c r="G22" s="3">
        <v>2026</v>
      </c>
      <c r="H22" s="3">
        <v>2027</v>
      </c>
      <c r="I22" s="7" t="s">
        <v>25</v>
      </c>
    </row>
    <row r="23" spans="1:9" x14ac:dyDescent="0.25">
      <c r="A23" s="52"/>
      <c r="B23" s="3"/>
      <c r="C23" s="4" t="s">
        <v>25</v>
      </c>
      <c r="D23" s="8" t="s">
        <v>19</v>
      </c>
      <c r="E23" s="8" t="s">
        <v>19</v>
      </c>
      <c r="F23" s="8">
        <f>SUM(F24:F28)</f>
        <v>2186492.929</v>
      </c>
      <c r="G23" s="8">
        <f>SUM(G24:G28)</f>
        <v>2262992.0789999999</v>
      </c>
      <c r="H23" s="8">
        <f>SUM(H24:H28)</f>
        <v>2215661.2790000001</v>
      </c>
      <c r="I23" s="8">
        <f>SUM(F23:H23)</f>
        <v>6665146.2869999995</v>
      </c>
    </row>
    <row r="24" spans="1:9" ht="25.5" customHeight="1" x14ac:dyDescent="0.25">
      <c r="A24" s="52"/>
      <c r="B24" s="10" t="s">
        <v>38</v>
      </c>
      <c r="C24" s="11" t="s">
        <v>55</v>
      </c>
      <c r="D24" s="8" t="s">
        <v>19</v>
      </c>
      <c r="E24" s="8" t="s">
        <v>19</v>
      </c>
      <c r="F24" s="8">
        <v>948665.84100000001</v>
      </c>
      <c r="G24" s="8">
        <v>1054073.621</v>
      </c>
      <c r="H24" s="8">
        <v>1006909.621</v>
      </c>
      <c r="I24" s="8">
        <f t="shared" ref="I24" si="0">SUM(F24:H24)</f>
        <v>3009649.0830000001</v>
      </c>
    </row>
    <row r="25" spans="1:9" ht="25.5" customHeight="1" x14ac:dyDescent="0.25">
      <c r="A25" s="52"/>
      <c r="B25" s="10" t="s">
        <v>39</v>
      </c>
      <c r="C25" s="11" t="s">
        <v>59</v>
      </c>
      <c r="D25" s="8" t="s">
        <v>19</v>
      </c>
      <c r="E25" s="8" t="s">
        <v>19</v>
      </c>
      <c r="F25" s="39">
        <v>12298</v>
      </c>
      <c r="G25" s="39">
        <v>12298</v>
      </c>
      <c r="H25" s="39">
        <v>12298</v>
      </c>
      <c r="I25" s="8">
        <f>SUM(F25:H25)</f>
        <v>36894</v>
      </c>
    </row>
    <row r="26" spans="1:9" ht="38.25" x14ac:dyDescent="0.25">
      <c r="A26" s="52"/>
      <c r="B26" s="10" t="s">
        <v>45</v>
      </c>
      <c r="C26" s="13" t="s">
        <v>58</v>
      </c>
      <c r="D26" s="8" t="s">
        <v>19</v>
      </c>
      <c r="E26" s="8" t="s">
        <v>19</v>
      </c>
      <c r="F26" s="39">
        <v>10094.987999999999</v>
      </c>
      <c r="G26" s="39">
        <v>10094.987999999999</v>
      </c>
      <c r="H26" s="39">
        <v>10094.987999999999</v>
      </c>
      <c r="I26" s="30">
        <f>SUM(F26:H26)</f>
        <v>30284.964</v>
      </c>
    </row>
    <row r="27" spans="1:9" ht="25.5" x14ac:dyDescent="0.25">
      <c r="A27" s="52"/>
      <c r="B27" s="18" t="s">
        <v>46</v>
      </c>
      <c r="C27" s="11" t="s">
        <v>56</v>
      </c>
      <c r="D27" s="8" t="s">
        <v>19</v>
      </c>
      <c r="E27" s="8" t="s">
        <v>19</v>
      </c>
      <c r="F27" s="8">
        <v>1085434.1000000001</v>
      </c>
      <c r="G27" s="39">
        <v>1086525.47</v>
      </c>
      <c r="H27" s="8">
        <v>1086358.67</v>
      </c>
      <c r="I27" s="8">
        <f>SUM(F27:H27)</f>
        <v>3258318.24</v>
      </c>
    </row>
    <row r="28" spans="1:9" ht="76.5" customHeight="1" x14ac:dyDescent="0.25">
      <c r="A28" s="52"/>
      <c r="B28" s="18" t="s">
        <v>47</v>
      </c>
      <c r="C28" s="11" t="s">
        <v>57</v>
      </c>
      <c r="D28" s="8" t="s">
        <v>19</v>
      </c>
      <c r="E28" s="8" t="s">
        <v>19</v>
      </c>
      <c r="F28" s="39">
        <v>130000</v>
      </c>
      <c r="G28" s="39">
        <v>100000</v>
      </c>
      <c r="H28" s="39">
        <v>100000</v>
      </c>
      <c r="I28" s="8">
        <f>SUM(F28:H28)</f>
        <v>330000</v>
      </c>
    </row>
  </sheetData>
  <mergeCells count="16">
    <mergeCell ref="A6:I6"/>
    <mergeCell ref="A7:I7"/>
    <mergeCell ref="A8:I8"/>
    <mergeCell ref="A21:A28"/>
    <mergeCell ref="A14:A20"/>
    <mergeCell ref="B21:B22"/>
    <mergeCell ref="C21:C22"/>
    <mergeCell ref="D21:D22"/>
    <mergeCell ref="B10:I10"/>
    <mergeCell ref="B11:I11"/>
    <mergeCell ref="B12:I12"/>
    <mergeCell ref="B13:I13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27"/>
  <sheetViews>
    <sheetView topLeftCell="A19" zoomScale="115" zoomScaleNormal="115" zoomScaleSheetLayoutView="130" workbookViewId="0">
      <selection activeCell="K17" sqref="K17"/>
    </sheetView>
  </sheetViews>
  <sheetFormatPr defaultRowHeight="15.75" x14ac:dyDescent="0.25"/>
  <cols>
    <col min="1" max="1" width="26.75" customWidth="1"/>
    <col min="2" max="2" width="9" customWidth="1"/>
    <col min="3" max="3" width="27" customWidth="1"/>
    <col min="4" max="4" width="9.25" customWidth="1"/>
    <col min="5" max="5" width="7.25" customWidth="1"/>
    <col min="6" max="6" width="9.625" customWidth="1"/>
    <col min="7" max="7" width="9.75" customWidth="1"/>
    <col min="8" max="8" width="10" customWidth="1"/>
    <col min="9" max="9" width="10.875" customWidth="1"/>
    <col min="11" max="11" width="43.5" customWidth="1"/>
  </cols>
  <sheetData>
    <row r="1" spans="1:9" x14ac:dyDescent="0.25">
      <c r="F1" t="s">
        <v>28</v>
      </c>
    </row>
    <row r="2" spans="1:9" x14ac:dyDescent="0.25">
      <c r="F2" t="s">
        <v>32</v>
      </c>
    </row>
    <row r="3" spans="1:9" x14ac:dyDescent="0.25">
      <c r="F3" t="s">
        <v>69</v>
      </c>
    </row>
    <row r="6" spans="1:9" x14ac:dyDescent="0.25">
      <c r="A6" s="6" t="s">
        <v>26</v>
      </c>
      <c r="B6" s="6"/>
      <c r="C6" s="6"/>
      <c r="D6" s="6"/>
      <c r="E6" s="6"/>
      <c r="F6" s="6"/>
      <c r="G6" s="6"/>
      <c r="H6" s="6"/>
      <c r="I6" s="6"/>
    </row>
    <row r="7" spans="1:9" x14ac:dyDescent="0.25">
      <c r="A7" s="6" t="s">
        <v>43</v>
      </c>
      <c r="B7" s="6"/>
      <c r="C7" s="6"/>
      <c r="D7" s="6"/>
      <c r="E7" s="6"/>
      <c r="F7" s="6"/>
      <c r="G7" s="6"/>
      <c r="H7" s="6"/>
      <c r="I7" s="6"/>
    </row>
    <row r="8" spans="1:9" x14ac:dyDescent="0.25">
      <c r="A8" s="6" t="s">
        <v>80</v>
      </c>
      <c r="B8" s="6"/>
      <c r="C8" s="6"/>
      <c r="D8" s="6"/>
      <c r="E8" s="6"/>
      <c r="F8" s="6"/>
      <c r="G8" s="6"/>
      <c r="H8" s="6"/>
      <c r="I8" s="6"/>
    </row>
    <row r="10" spans="1:9" x14ac:dyDescent="0.25">
      <c r="A10" s="1" t="s">
        <v>0</v>
      </c>
      <c r="B10" s="54" t="s">
        <v>1</v>
      </c>
      <c r="C10" s="54"/>
      <c r="D10" s="54"/>
      <c r="E10" s="54"/>
      <c r="F10" s="54"/>
      <c r="G10" s="54"/>
      <c r="H10" s="54"/>
      <c r="I10" s="54"/>
    </row>
    <row r="11" spans="1:9" ht="26.45" customHeight="1" x14ac:dyDescent="0.25">
      <c r="A11" s="2" t="s">
        <v>2</v>
      </c>
      <c r="B11" s="54" t="s">
        <v>54</v>
      </c>
      <c r="C11" s="54"/>
      <c r="D11" s="54"/>
      <c r="E11" s="54"/>
      <c r="F11" s="54"/>
      <c r="G11" s="54"/>
      <c r="H11" s="54"/>
      <c r="I11" s="54"/>
    </row>
    <row r="12" spans="1:9" x14ac:dyDescent="0.25">
      <c r="A12" s="11" t="s">
        <v>33</v>
      </c>
      <c r="B12" s="66" t="s">
        <v>83</v>
      </c>
      <c r="C12" s="67"/>
      <c r="D12" s="67"/>
      <c r="E12" s="67"/>
      <c r="F12" s="67"/>
      <c r="G12" s="67"/>
      <c r="H12" s="67"/>
      <c r="I12" s="68"/>
    </row>
    <row r="13" spans="1:9" x14ac:dyDescent="0.25">
      <c r="A13" s="11" t="s">
        <v>34</v>
      </c>
      <c r="B13" s="54" t="s">
        <v>84</v>
      </c>
      <c r="C13" s="54"/>
      <c r="D13" s="54"/>
      <c r="E13" s="54"/>
      <c r="F13" s="54"/>
      <c r="G13" s="54"/>
      <c r="H13" s="54"/>
      <c r="I13" s="54"/>
    </row>
    <row r="14" spans="1:9" ht="22.9" customHeight="1" x14ac:dyDescent="0.25">
      <c r="A14" s="55" t="s">
        <v>35</v>
      </c>
      <c r="B14" s="54" t="s">
        <v>21</v>
      </c>
      <c r="C14" s="80" t="s">
        <v>36</v>
      </c>
      <c r="D14" s="54" t="s">
        <v>9</v>
      </c>
      <c r="E14" s="54" t="s">
        <v>37</v>
      </c>
      <c r="F14" s="54"/>
      <c r="G14" s="54"/>
      <c r="H14" s="54"/>
      <c r="I14" s="54"/>
    </row>
    <row r="15" spans="1:9" ht="63.75" x14ac:dyDescent="0.25">
      <c r="A15" s="56"/>
      <c r="B15" s="54"/>
      <c r="C15" s="80"/>
      <c r="D15" s="54"/>
      <c r="E15" s="10" t="s">
        <v>11</v>
      </c>
      <c r="F15" s="10">
        <v>2025</v>
      </c>
      <c r="G15" s="10">
        <v>2026</v>
      </c>
      <c r="H15" s="10">
        <v>2027</v>
      </c>
      <c r="I15" s="10" t="s">
        <v>44</v>
      </c>
    </row>
    <row r="16" spans="1:9" ht="63.75" x14ac:dyDescent="0.25">
      <c r="A16" s="56"/>
      <c r="B16" s="10" t="s">
        <v>38</v>
      </c>
      <c r="C16" s="47" t="s">
        <v>120</v>
      </c>
      <c r="D16" s="8">
        <v>2468.4</v>
      </c>
      <c r="E16" s="8" t="s">
        <v>19</v>
      </c>
      <c r="F16" s="8">
        <v>2795.6</v>
      </c>
      <c r="G16" s="8">
        <v>2795.6</v>
      </c>
      <c r="H16" s="8">
        <v>2795.6</v>
      </c>
      <c r="I16" s="8">
        <v>2795.6</v>
      </c>
    </row>
    <row r="17" spans="1:9" ht="63.75" x14ac:dyDescent="0.25">
      <c r="A17" s="56"/>
      <c r="B17" s="10" t="s">
        <v>39</v>
      </c>
      <c r="C17" s="47" t="s">
        <v>121</v>
      </c>
      <c r="D17" s="8">
        <v>31306.1</v>
      </c>
      <c r="E17" s="8" t="s">
        <v>19</v>
      </c>
      <c r="F17" s="8">
        <v>33928</v>
      </c>
      <c r="G17" s="8">
        <v>33928</v>
      </c>
      <c r="H17" s="8">
        <v>33928</v>
      </c>
      <c r="I17" s="8">
        <v>33928</v>
      </c>
    </row>
    <row r="18" spans="1:9" ht="55.5" customHeight="1" x14ac:dyDescent="0.25">
      <c r="A18" s="56"/>
      <c r="B18" s="10" t="s">
        <v>45</v>
      </c>
      <c r="C18" s="46" t="s">
        <v>117</v>
      </c>
      <c r="D18" s="9">
        <v>1</v>
      </c>
      <c r="E18" s="8" t="s">
        <v>19</v>
      </c>
      <c r="F18" s="9">
        <v>1</v>
      </c>
      <c r="G18" s="9">
        <v>1</v>
      </c>
      <c r="H18" s="9">
        <v>1</v>
      </c>
      <c r="I18" s="9">
        <v>1</v>
      </c>
    </row>
    <row r="19" spans="1:9" ht="30" customHeight="1" x14ac:dyDescent="0.25">
      <c r="A19" s="56"/>
      <c r="B19" s="55" t="s">
        <v>46</v>
      </c>
      <c r="C19" s="82" t="s">
        <v>137</v>
      </c>
      <c r="D19" s="8">
        <v>31195</v>
      </c>
      <c r="E19" s="8" t="s">
        <v>19</v>
      </c>
      <c r="F19" s="8">
        <v>33000</v>
      </c>
      <c r="G19" s="8">
        <v>33000</v>
      </c>
      <c r="H19" s="8">
        <v>33000</v>
      </c>
      <c r="I19" s="8">
        <v>33000</v>
      </c>
    </row>
    <row r="20" spans="1:9" ht="30" customHeight="1" x14ac:dyDescent="0.25">
      <c r="A20" s="57"/>
      <c r="B20" s="81"/>
      <c r="C20" s="83"/>
      <c r="D20" s="30">
        <v>16149.6</v>
      </c>
      <c r="E20" s="30" t="s">
        <v>19</v>
      </c>
      <c r="F20" s="30">
        <v>16250.7</v>
      </c>
      <c r="G20" s="30">
        <v>16250.7</v>
      </c>
      <c r="H20" s="30">
        <v>16250.7</v>
      </c>
      <c r="I20" s="30">
        <v>16250.7</v>
      </c>
    </row>
    <row r="21" spans="1:9" ht="26.25" customHeight="1" x14ac:dyDescent="0.25">
      <c r="A21" s="55" t="s">
        <v>20</v>
      </c>
      <c r="B21" s="54" t="s">
        <v>21</v>
      </c>
      <c r="C21" s="78" t="s">
        <v>40</v>
      </c>
      <c r="D21" s="52" t="s">
        <v>41</v>
      </c>
      <c r="E21" s="5" t="s">
        <v>24</v>
      </c>
      <c r="F21" s="5"/>
      <c r="G21" s="5"/>
      <c r="H21" s="5"/>
      <c r="I21" s="5"/>
    </row>
    <row r="22" spans="1:9" x14ac:dyDescent="0.25">
      <c r="A22" s="56"/>
      <c r="B22" s="54"/>
      <c r="C22" s="79"/>
      <c r="D22" s="52"/>
      <c r="E22" s="3" t="s">
        <v>11</v>
      </c>
      <c r="F22" s="3">
        <v>2025</v>
      </c>
      <c r="G22" s="3">
        <v>2026</v>
      </c>
      <c r="H22" s="3">
        <v>2027</v>
      </c>
      <c r="I22" s="7" t="s">
        <v>25</v>
      </c>
    </row>
    <row r="23" spans="1:9" x14ac:dyDescent="0.25">
      <c r="A23" s="56"/>
      <c r="B23" s="10"/>
      <c r="C23" s="4" t="s">
        <v>25</v>
      </c>
      <c r="D23" s="8" t="s">
        <v>19</v>
      </c>
      <c r="E23" s="8" t="s">
        <v>19</v>
      </c>
      <c r="F23" s="8">
        <f>SUM(F24:F27)</f>
        <v>1044547.3300399999</v>
      </c>
      <c r="G23" s="8">
        <f>SUM(G24:G27)</f>
        <v>698521.33495999989</v>
      </c>
      <c r="H23" s="8">
        <f>SUM(H24:H27)</f>
        <v>698521.33495999989</v>
      </c>
      <c r="I23" s="8">
        <f>SUM(F23:H23)</f>
        <v>2441589.9999599997</v>
      </c>
    </row>
    <row r="24" spans="1:9" ht="50.1" customHeight="1" x14ac:dyDescent="0.25">
      <c r="A24" s="56"/>
      <c r="B24" s="10" t="s">
        <v>38</v>
      </c>
      <c r="C24" s="47" t="s">
        <v>123</v>
      </c>
      <c r="D24" s="8" t="s">
        <v>19</v>
      </c>
      <c r="E24" s="8" t="s">
        <v>19</v>
      </c>
      <c r="F24" s="8">
        <v>895519.13</v>
      </c>
      <c r="G24" s="37">
        <v>549493.13491999998</v>
      </c>
      <c r="H24" s="37">
        <v>549493.13491999998</v>
      </c>
      <c r="I24" s="8">
        <f>SUM(F24:H24)</f>
        <v>1994505.3998400001</v>
      </c>
    </row>
    <row r="25" spans="1:9" ht="50.1" customHeight="1" x14ac:dyDescent="0.25">
      <c r="A25" s="56"/>
      <c r="B25" s="10" t="s">
        <v>39</v>
      </c>
      <c r="C25" s="47" t="s">
        <v>122</v>
      </c>
      <c r="D25" s="8" t="s">
        <v>19</v>
      </c>
      <c r="E25" s="8" t="s">
        <v>19</v>
      </c>
      <c r="F25" s="8">
        <v>3560.0000399999599</v>
      </c>
      <c r="G25" s="8">
        <v>3560.0000399999599</v>
      </c>
      <c r="H25" s="8">
        <v>3560.0000399999599</v>
      </c>
      <c r="I25" s="8">
        <f>SUM(F25:H25)</f>
        <v>10680.000119999881</v>
      </c>
    </row>
    <row r="26" spans="1:9" ht="50.1" customHeight="1" x14ac:dyDescent="0.25">
      <c r="A26" s="56"/>
      <c r="B26" s="10" t="s">
        <v>45</v>
      </c>
      <c r="C26" s="46" t="s">
        <v>60</v>
      </c>
      <c r="D26" s="8" t="s">
        <v>19</v>
      </c>
      <c r="E26" s="8" t="s">
        <v>19</v>
      </c>
      <c r="F26" s="8">
        <v>11865.2</v>
      </c>
      <c r="G26" s="8">
        <v>11865.2</v>
      </c>
      <c r="H26" s="8">
        <v>11865.2</v>
      </c>
      <c r="I26" s="8">
        <f>SUM(F26:H26)</f>
        <v>35595.600000000006</v>
      </c>
    </row>
    <row r="27" spans="1:9" ht="50.1" customHeight="1" x14ac:dyDescent="0.25">
      <c r="A27" s="57"/>
      <c r="B27" s="10" t="s">
        <v>46</v>
      </c>
      <c r="C27" s="46" t="s">
        <v>138</v>
      </c>
      <c r="D27" s="8" t="s">
        <v>19</v>
      </c>
      <c r="E27" s="8" t="s">
        <v>19</v>
      </c>
      <c r="F27" s="37">
        <v>133603</v>
      </c>
      <c r="G27" s="37">
        <v>133603</v>
      </c>
      <c r="H27" s="37">
        <v>133603</v>
      </c>
      <c r="I27" s="8">
        <f>SUM(F27:H27)</f>
        <v>400809</v>
      </c>
    </row>
  </sheetData>
  <mergeCells count="15">
    <mergeCell ref="A21:A27"/>
    <mergeCell ref="B21:B22"/>
    <mergeCell ref="C21:C22"/>
    <mergeCell ref="D21:D22"/>
    <mergeCell ref="B10:I10"/>
    <mergeCell ref="B11:I11"/>
    <mergeCell ref="B12:I12"/>
    <mergeCell ref="B13:I13"/>
    <mergeCell ref="A14:A20"/>
    <mergeCell ref="B14:B15"/>
    <mergeCell ref="C14:C15"/>
    <mergeCell ref="D14:D15"/>
    <mergeCell ref="E14:I14"/>
    <mergeCell ref="B19:B20"/>
    <mergeCell ref="C19:C20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4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Паспорт МП</vt:lpstr>
      <vt:lpstr>Паспорт рег. проекта</vt:lpstr>
      <vt:lpstr>Паспорт Проект мер 1</vt:lpstr>
      <vt:lpstr>Паспорт Проект мер 2</vt:lpstr>
      <vt:lpstr>Паспорт Проект мер 3 </vt:lpstr>
      <vt:lpstr>Паспорт Процессн мер 1</vt:lpstr>
      <vt:lpstr>Паспорт Процессн мер 2</vt:lpstr>
      <vt:lpstr>Лист5</vt:lpstr>
      <vt:lpstr>Лист6</vt:lpstr>
      <vt:lpstr>Лист7</vt:lpstr>
      <vt:lpstr>'Паспорт Проект мер 3 '!_Hlk101879287</vt:lpstr>
      <vt:lpstr>'Паспорт МП'!Область_печати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БорисовНА</dc:creator>
  <cp:lastModifiedBy>Голицына Маргарита  Женисовна</cp:lastModifiedBy>
  <cp:lastPrinted>2025-01-22T08:35:53Z</cp:lastPrinted>
  <dcterms:created xsi:type="dcterms:W3CDTF">2024-10-14T13:39:53Z</dcterms:created>
  <dcterms:modified xsi:type="dcterms:W3CDTF">2025-02-26T07:25:21Z</dcterms:modified>
</cp:coreProperties>
</file>